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приложение!$A$6:$C$572</definedName>
    <definedName name="_xlnm.Print_Titles" localSheetId="0">приложение!$6:$6</definedName>
    <definedName name="_xlnm.Print_Area" localSheetId="0">приложение!$A$1:$C$577</definedName>
  </definedNames>
  <calcPr calcId="145621"/>
</workbook>
</file>

<file path=xl/calcChain.xml><?xml version="1.0" encoding="utf-8"?>
<calcChain xmlns="http://schemas.openxmlformats.org/spreadsheetml/2006/main">
  <c r="C472" i="5" l="1"/>
  <c r="C342" i="5"/>
  <c r="C296" i="5"/>
  <c r="C291" i="5"/>
  <c r="C276" i="5"/>
  <c r="C129" i="5"/>
  <c r="C128" i="5" s="1"/>
  <c r="C21" i="5"/>
  <c r="C460" i="5" l="1"/>
  <c r="C397" i="5"/>
  <c r="C268" i="5"/>
  <c r="C264" i="5"/>
  <c r="C261" i="5"/>
  <c r="C229" i="5"/>
  <c r="C182" i="5"/>
  <c r="C112" i="5"/>
  <c r="C105" i="5"/>
  <c r="C102" i="5"/>
  <c r="C101" i="5" s="1"/>
  <c r="C281" i="5" l="1"/>
  <c r="C119" i="5"/>
  <c r="C97" i="5"/>
  <c r="C118" i="5" l="1"/>
  <c r="C523" i="5"/>
  <c r="C468" i="5"/>
  <c r="C455" i="5"/>
  <c r="C408" i="5" l="1"/>
  <c r="C400" i="5"/>
  <c r="C391" i="5"/>
  <c r="C356" i="5"/>
  <c r="C345" i="5"/>
  <c r="C319" i="5"/>
  <c r="C242" i="5"/>
  <c r="C240" i="5"/>
  <c r="C100" i="5" l="1"/>
  <c r="C71" i="5" l="1"/>
  <c r="C13" i="5"/>
  <c r="C457" i="5" l="1"/>
  <c r="C366" i="5"/>
  <c r="C351" i="5"/>
  <c r="C251" i="5" l="1"/>
  <c r="C135" i="5"/>
  <c r="C68" i="5"/>
  <c r="C272" i="5" l="1"/>
  <c r="C263" i="5" s="1"/>
  <c r="C215" i="5"/>
  <c r="C481" i="5" l="1"/>
  <c r="C439" i="5"/>
  <c r="C395" i="5"/>
  <c r="C388" i="5"/>
  <c r="C370" i="5"/>
  <c r="C364" i="5"/>
  <c r="C358" i="5"/>
  <c r="C353" i="5"/>
  <c r="C349" i="5"/>
  <c r="C347" i="5"/>
  <c r="C339" i="5" l="1"/>
  <c r="C337" i="5"/>
  <c r="C327" i="5"/>
  <c r="C325" i="5"/>
  <c r="C313" i="5"/>
  <c r="C299" i="5"/>
  <c r="C253" i="5"/>
  <c r="C249" i="5"/>
  <c r="C247" i="5"/>
  <c r="C234" i="5"/>
  <c r="C225" i="5"/>
  <c r="C213" i="5"/>
  <c r="C209" i="5"/>
  <c r="C204" i="5"/>
  <c r="C197" i="5"/>
  <c r="C196" i="5" l="1"/>
  <c r="C246" i="5"/>
  <c r="C275" i="5"/>
  <c r="C41" i="5" l="1"/>
  <c r="C38" i="5"/>
  <c r="C35" i="5"/>
  <c r="C32" i="5"/>
  <c r="C25" i="5" l="1"/>
  <c r="C20" i="5" s="1"/>
  <c r="C19" i="5" l="1"/>
  <c r="C466" i="5"/>
  <c r="C410" i="5"/>
  <c r="C171" i="5"/>
  <c r="C486" i="5"/>
  <c r="C485" i="5" s="1"/>
  <c r="C480" i="5"/>
  <c r="C474" i="5"/>
  <c r="C470" i="5"/>
  <c r="C464" i="5"/>
  <c r="C462" i="5"/>
  <c r="C452" i="5"/>
  <c r="C450" i="5"/>
  <c r="C447" i="5"/>
  <c r="C441" i="5"/>
  <c r="C437" i="5"/>
  <c r="C435" i="5"/>
  <c r="C433" i="5"/>
  <c r="C431" i="5"/>
  <c r="C429" i="5"/>
  <c r="C426" i="5"/>
  <c r="C424" i="5"/>
  <c r="C422" i="5"/>
  <c r="C420" i="5"/>
  <c r="C418" i="5"/>
  <c r="C416" i="5"/>
  <c r="C414" i="5"/>
  <c r="C412" i="5"/>
  <c r="C404" i="5"/>
  <c r="C402" i="5"/>
  <c r="C393" i="5"/>
  <c r="C385" i="5"/>
  <c r="C382" i="5"/>
  <c r="C380" i="5"/>
  <c r="C378" i="5"/>
  <c r="C376" i="5"/>
  <c r="C374" i="5"/>
  <c r="C372" i="5"/>
  <c r="C368" i="5"/>
  <c r="C362" i="5"/>
  <c r="C335" i="5"/>
  <c r="C333" i="5"/>
  <c r="C331" i="5"/>
  <c r="C329" i="5"/>
  <c r="C323" i="5"/>
  <c r="C321" i="5"/>
  <c r="C317" i="5"/>
  <c r="C315" i="5"/>
  <c r="C311" i="5"/>
  <c r="C309" i="5"/>
  <c r="C307" i="5"/>
  <c r="C305" i="5"/>
  <c r="C301" i="5"/>
  <c r="C293" i="5"/>
  <c r="C289" i="5"/>
  <c r="C279" i="5"/>
  <c r="C278" i="5" s="1"/>
  <c r="C244" i="5"/>
  <c r="C193" i="5"/>
  <c r="C192" i="5" s="1"/>
  <c r="C190" i="5"/>
  <c r="C189" i="5" s="1"/>
  <c r="C187" i="5"/>
  <c r="C181" i="5" s="1"/>
  <c r="C178" i="5"/>
  <c r="C163" i="5"/>
  <c r="C161" i="5"/>
  <c r="C152" i="5"/>
  <c r="C151" i="5" s="1"/>
  <c r="C149" i="5"/>
  <c r="C146" i="5"/>
  <c r="C141" i="5"/>
  <c r="C138" i="5" s="1"/>
  <c r="C134" i="5"/>
  <c r="C132" i="5"/>
  <c r="C131" i="5" s="1"/>
  <c r="C126" i="5"/>
  <c r="C124" i="5"/>
  <c r="C122" i="5"/>
  <c r="C116" i="5"/>
  <c r="C110" i="5"/>
  <c r="C96" i="5" s="1"/>
  <c r="C88" i="5"/>
  <c r="C85" i="5"/>
  <c r="C77" i="5"/>
  <c r="C74" i="5" s="1"/>
  <c r="C65" i="5"/>
  <c r="C60" i="5"/>
  <c r="C57" i="5"/>
  <c r="C53" i="5"/>
  <c r="C49" i="5"/>
  <c r="C46" i="5"/>
  <c r="C10" i="5"/>
  <c r="C9" i="5" s="1"/>
  <c r="C522" i="5"/>
  <c r="C298" i="5" l="1"/>
  <c r="C157" i="5"/>
  <c r="C288" i="5"/>
  <c r="C444" i="5"/>
  <c r="C195" i="5"/>
  <c r="C399" i="5"/>
  <c r="C70" i="5"/>
  <c r="C170" i="5"/>
  <c r="C45" i="5"/>
  <c r="C44" i="5" s="1"/>
  <c r="C484" i="5"/>
  <c r="C64" i="5"/>
  <c r="C121" i="5"/>
  <c r="C115" i="5" s="1"/>
  <c r="C145" i="5"/>
  <c r="C137" i="5" s="1"/>
  <c r="C180" i="5"/>
  <c r="C56" i="5"/>
  <c r="C8" i="5"/>
  <c r="C483" i="5" l="1"/>
  <c r="C156" i="5"/>
  <c r="C287" i="5"/>
  <c r="C286" i="5" l="1"/>
  <c r="C7" i="5"/>
  <c r="C572" i="5" l="1"/>
</calcChain>
</file>

<file path=xl/sharedStrings.xml><?xml version="1.0" encoding="utf-8"?>
<sst xmlns="http://schemas.openxmlformats.org/spreadsheetml/2006/main" count="1141" uniqueCount="1052">
  <si>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</si>
  <si>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</si>
  <si>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</si>
  <si>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</si>
  <si>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</si>
  <si>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</si>
  <si>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</si>
  <si>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</si>
  <si>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</si>
  <si>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</si>
  <si>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</si>
  <si>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</si>
  <si>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</si>
  <si>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</si>
  <si>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</si>
  <si>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</si>
  <si>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</si>
  <si>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</si>
  <si>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</si>
  <si>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</si>
  <si>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</si>
  <si>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</si>
  <si>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</si>
  <si>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</si>
  <si>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</si>
  <si>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</si>
  <si>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</si>
  <si>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</si>
  <si>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</si>
  <si>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</si>
  <si>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</si>
  <si>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</si>
  <si>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</si>
  <si>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</si>
  <si>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</si>
  <si>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</si>
  <si>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</si>
  <si>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</si>
  <si>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</si>
  <si>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</si>
  <si>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</si>
  <si>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</si>
  <si>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</si>
  <si>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</si>
  <si>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</si>
  <si>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</si>
  <si>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</si>
  <si>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</si>
  <si>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</si>
  <si>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</si>
  <si>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</si>
  <si>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</si>
  <si>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</si>
  <si>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</si>
  <si>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</si>
  <si>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</si>
  <si>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</si>
  <si>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</si>
  <si>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</si>
  <si>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</si>
  <si>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</si>
  <si>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</si>
  <si>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</si>
  <si>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</si>
  <si>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</si>
  <si>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</si>
  <si>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</si>
  <si>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</si>
  <si>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</si>
  <si>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</si>
  <si>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</si>
  <si>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</si>
  <si>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</si>
  <si>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</si>
  <si>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</si>
  <si>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</si>
  <si>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</si>
  <si>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</si>
  <si>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</si>
  <si>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</si>
  <si>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</si>
  <si>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</si>
  <si>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</si>
  <si>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</si>
  <si>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</si>
  <si>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</si>
  <si>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</si>
  <si>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</si>
  <si>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</si>
  <si>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</si>
  <si>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</si>
  <si>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</si>
  <si>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</si>
  <si>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</si>
  <si>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</si>
  <si>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</si>
  <si>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</si>
  <si>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</si>
  <si>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</si>
  <si>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</si>
  <si>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</si>
  <si>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</si>
  <si>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</si>
  <si>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</si>
  <si>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</si>
  <si>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</si>
  <si>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</si>
  <si>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</si>
  <si>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</si>
  <si>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</si>
  <si>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</si>
  <si>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</si>
  <si>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</si>
  <si>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</si>
  <si>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</si>
  <si>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</si>
  <si>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</si>
  <si>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</si>
  <si>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</si>
  <si>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</si>
  <si>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</si>
  <si>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</si>
  <si>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</si>
  <si>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</si>
  <si>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</si>
  <si>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</si>
  <si>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</si>
  <si>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</si>
  <si>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</si>
  <si>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</si>
  <si>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</si>
  <si>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</si>
  <si>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</si>
  <si>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</si>
  <si>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</si>
  <si>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</si>
  <si>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</si>
  <si>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</si>
  <si>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</si>
  <si>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</si>
  <si>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</si>
  <si>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</si>
  <si>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</si>
  <si>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</si>
  <si>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</si>
  <si>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</si>
  <si>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</si>
  <si>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</si>
  <si>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</si>
  <si>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</si>
  <si>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</si>
  <si>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</si>
  <si>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</si>
  <si>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</si>
  <si>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</si>
  <si>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</si>
  <si>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</si>
  <si>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</si>
  <si>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</si>
  <si>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</si>
  <si>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</si>
  <si>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</si>
  <si>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</si>
  <si>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</si>
  <si>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</si>
  <si>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</si>
  <si>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</si>
  <si>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</si>
  <si>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</si>
  <si>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</si>
  <si>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</si>
  <si>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</si>
  <si>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</si>
  <si>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</si>
  <si>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</si>
  <si>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</si>
  <si>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</si>
  <si>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</si>
  <si>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</si>
  <si>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</si>
  <si>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000 1 00 00000 00 0000 000</t>
  </si>
  <si>
    <t>000 1 03 00000 00 0000 000</t>
  </si>
  <si>
    <t>000 1 08 00000 00 0000 000</t>
  </si>
  <si>
    <t>000 1 08 07000 01 0000 110</t>
  </si>
  <si>
    <t>000 1 08 07080 01 0000 110</t>
  </si>
  <si>
    <t>000 1 08 07082 01 0000 110</t>
  </si>
  <si>
    <t>000 1 08 07140 01 0000 110</t>
  </si>
  <si>
    <t>000 1 11 00000 00 0000 000</t>
  </si>
  <si>
    <t>000 1 12 00000 00 0000 000</t>
  </si>
  <si>
    <t>000 1 12 02000 00 0000 120</t>
  </si>
  <si>
    <t>000 1 13 00000 00 0000 000</t>
  </si>
  <si>
    <t>000 1 13 01000 00 0000 130</t>
  </si>
  <si>
    <t>000 1 13 01990 00 0000 130</t>
  </si>
  <si>
    <t>000 1 13 01992 02 0000 130</t>
  </si>
  <si>
    <t>000 1 13 02000 00 0000 130</t>
  </si>
  <si>
    <t>000 1 14 00000 00 0000 000</t>
  </si>
  <si>
    <t>000 1 14 02000 00 0000 000</t>
  </si>
  <si>
    <t>000 1 16 00000 00 0000 000</t>
  </si>
  <si>
    <t>000 2 00 00000 00 0000 000</t>
  </si>
  <si>
    <t>000 2 02 00000 00 0000 000</t>
  </si>
  <si>
    <t>000 2 02 20000 00 0000 150</t>
  </si>
  <si>
    <t>000 2 02 30000 00 0000 150</t>
  </si>
  <si>
    <t>000 2 02 40000 00 0000 150</t>
  </si>
  <si>
    <t>000 2 19 00000 00 0000 000</t>
  </si>
  <si>
    <t>Акцизы по подакцизным товарам (продукции), производимым на территории Российской Федерации</t>
  </si>
  <si>
    <t xml:space="preserve"> 000 1 03 02000 01 0000 110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</si>
  <si>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</si>
  <si>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</si>
  <si>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</si>
  <si>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</si>
  <si>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</si>
  <si>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</si>
  <si>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</si>
  <si>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</si>
  <si>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</si>
  <si>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</si>
  <si>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</si>
  <si>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</si>
  <si>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</si>
  <si>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</si>
  <si>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</si>
  <si>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</si>
  <si>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</si>
  <si>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</si>
  <si>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</si>
  <si>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</si>
  <si>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</si>
  <si>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</si>
  <si>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</si>
  <si>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</si>
  <si>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</si>
  <si>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</si>
  <si>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</si>
  <si>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</si>
  <si>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</si>
  <si>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</si>
  <si>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</si>
  <si>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</si>
  <si>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</si>
  <si>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</si>
  <si>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</si>
  <si>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</si>
  <si>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</si>
  <si>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</si>
  <si>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Субсидия бюджетам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</si>
  <si>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</si>
  <si>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программ формирования современной городской среды</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</si>
  <si>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</si>
  <si>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</si>
  <si>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</si>
  <si>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</si>
  <si>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</si>
  <si>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</si>
  <si>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</si>
  <si>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оплату жилищно-коммунальных услуг отдельным категориям граждан</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</si>
  <si>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</si>
  <si>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</si>
  <si>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</si>
  <si>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</si>
  <si>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</si>
  <si>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осуществление ежемесячной выплаты в связи с рождением (усыновлением) первого ребенка</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</si>
  <si>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</si>
  <si>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</si>
  <si>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</si>
  <si>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</si>
  <si>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</si>
  <si>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</si>
  <si>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</si>
  <si>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</si>
  <si>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</si>
  <si>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</si>
  <si>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</si>
  <si>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</si>
  <si>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</si>
  <si>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</si>
  <si>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</si>
  <si>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</si>
  <si>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</si>
  <si>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</si>
  <si>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</si>
  <si>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</si>
  <si>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</si>
  <si>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</si>
  <si>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</si>
  <si>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</si>
  <si>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</si>
  <si>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</si>
  <si>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</si>
  <si>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</si>
  <si>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</si>
  <si>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</si>
  <si>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</si>
  <si>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Государственная пошлина за повторную выдачу свидетельства о постановке на учет в налоговом органе</t>
  </si>
  <si>
    <t>Налоги на имущество</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</si>
  <si>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</si>
  <si>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</si>
  <si>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</si>
  <si>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</si>
  <si>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</si>
  <si>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</si>
  <si>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</si>
  <si>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</si>
  <si>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</si>
  <si>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</si>
  <si>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</si>
  <si>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</si>
  <si>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</si>
  <si>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</si>
  <si>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</si>
  <si>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</si>
  <si>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</si>
  <si>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</si>
  <si>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</si>
  <si>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</si>
  <si>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</si>
  <si>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</si>
  <si>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</si>
  <si>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</si>
  <si>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</si>
  <si>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</si>
  <si>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</si>
  <si>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</si>
  <si>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</si>
  <si>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</si>
  <si>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</si>
  <si>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</si>
  <si>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</si>
  <si>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</si>
  <si>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</si>
  <si>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</si>
  <si>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</si>
  <si>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</si>
  <si>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</si>
  <si>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</si>
  <si>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</si>
  <si>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</si>
  <si>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</si>
  <si>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</si>
  <si>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</si>
  <si>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</si>
  <si>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</si>
  <si>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</si>
  <si>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</si>
  <si>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</si>
  <si>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</si>
  <si>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</si>
  <si>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</si>
  <si>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</si>
  <si>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</si>
  <si>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</si>
  <si>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</si>
  <si>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</si>
  <si>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</si>
  <si>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</si>
  <si>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</si>
  <si>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</si>
  <si>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</si>
  <si>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</si>
  <si>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</si>
  <si>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</si>
  <si>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</si>
  <si>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</si>
  <si>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</si>
  <si>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</si>
  <si>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</si>
  <si>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</si>
  <si>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</si>
  <si>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осуществление ежемесячных выплат на детей в возрасте от трех до семи лет включительно</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</si>
  <si>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</si>
  <si>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</si>
  <si>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</si>
  <si>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</si>
  <si>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</si>
  <si>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</si>
  <si>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</si>
  <si>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</si>
  <si>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</si>
  <si>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</si>
  <si>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</si>
  <si>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</si>
  <si>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</si>
  <si>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</si>
  <si>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</si>
  <si>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</si>
  <si>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</si>
  <si>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</si>
  <si>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</si>
  <si>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</si>
  <si>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</si>
  <si>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</si>
  <si>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</si>
  <si>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</si>
  <si>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</si>
  <si>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</si>
  <si>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</si>
  <si>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</si>
  <si>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</si>
  <si>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</si>
  <si>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</si>
  <si>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</si>
  <si>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</si>
  <si>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</si>
  <si>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</si>
  <si>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</si>
  <si>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</si>
  <si>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Налог на профессиональный доход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</si>
  <si>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</si>
  <si>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</si>
  <si>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</si>
  <si>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</si>
  <si>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</si>
  <si>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</si>
  <si>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</si>
  <si>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</si>
  <si>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</si>
  <si>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</si>
  <si>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</si>
  <si>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</si>
  <si>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</si>
  <si>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</si>
  <si>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</si>
  <si>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</si>
  <si>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</si>
  <si>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</si>
  <si>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</si>
  <si>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</si>
  <si>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</si>
  <si>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</si>
  <si>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</si>
  <si>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</si>
  <si>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</si>
  <si>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 xml:space="preserve">  
Субсидии бюджетам на создание центров выявления и поддержки одаренных детей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</si>
  <si>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</si>
  <si>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</si>
  <si>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</si>
  <si>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</si>
  <si>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</si>
  <si>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</si>
  <si>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</si>
  <si>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</si>
  <si>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</si>
  <si>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</si>
  <si>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</si>
  <si>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</si>
  <si>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</si>
  <si>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</si>
  <si>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</si>
  <si>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</si>
  <si>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</si>
  <si>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</si>
  <si>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</si>
  <si>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</si>
  <si>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</si>
  <si>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</si>
  <si>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</si>
  <si>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</si>
  <si>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</si>
  <si>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</si>
  <si>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</si>
  <si>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</si>
  <si>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</si>
  <si>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</si>
  <si>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</si>
  <si>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</si>
  <si>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</si>
  <si>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</si>
  <si>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</si>
  <si>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</si>
  <si>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</si>
  <si>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</si>
  <si>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</si>
  <si>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</si>
  <si>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</si>
  <si>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</si>
  <si>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</si>
  <si>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</si>
  <si>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</si>
  <si>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</si>
  <si>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</si>
  <si>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</si>
  <si>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</si>
  <si>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</si>
  <si>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имущества, переходящего в порядке наследования или дарения</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</si>
  <si>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</si>
  <si>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</si>
  <si>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</si>
  <si>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</si>
  <si>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</si>
  <si>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</si>
  <si>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</si>
  <si>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</si>
  <si>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</si>
  <si>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</si>
  <si>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</si>
  <si>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</si>
  <si>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</si>
  <si>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</si>
  <si>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</si>
  <si>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</si>
  <si>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</si>
  <si>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</si>
  <si>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Налог с владельцев транспортных средств и налог на приобретение автотранспортных средств</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</si>
  <si>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</si>
  <si>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</si>
  <si>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</si>
  <si>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</si>
  <si>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</si>
  <si>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</si>
  <si>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</si>
  <si>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</si>
  <si>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</si>
  <si>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</si>
  <si>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000 1 16 10020 02 0000 140</t>
  </si>
  <si>
    <t>000 1 16 10021 02 0000 140</t>
  </si>
  <si>
    <t>000 1 16 10100 00 0000 140</t>
  </si>
  <si>
    <t>000 1 16 10100 02 0000 140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</si>
  <si>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</si>
  <si>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</si>
  <si>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</si>
  <si>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</si>
  <si>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</si>
  <si>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</si>
  <si>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</si>
  <si>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</si>
  <si>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Возврат остатков субсидий на реализацию программ формирования современной городской среды из бюджетов субъектов Российской Федерации</t>
  </si>
  <si>
    <t>Возврат остатков субсидий на обеспечение комплексного развития сельских территорий из бюджетов субъектов Российской Федерации</t>
  </si>
  <si>
    <t>Кассовое исполнение
за 2021 год</t>
  </si>
  <si>
    <t xml:space="preserve">Субсидии бюджетам субъектов Российской Федерации на создание центров выявления и поддержки одаренных детей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</si>
  <si>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</si>
  <si>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</si>
  <si>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</si>
  <si>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</si>
  <si>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</si>
  <si>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</si>
  <si>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</si>
  <si>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</si>
  <si>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Дотации бюджетам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</si>
  <si>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</si>
  <si>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</si>
  <si>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</si>
  <si>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Субсидии бюджетам субъектов Российской Федерации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</si>
  <si>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</si>
  <si>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</si>
  <si>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</si>
  <si>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</si>
  <si>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</si>
  <si>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</si>
  <si>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</si>
  <si>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</si>
  <si>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 xml:space="preserve">      Приложение 1</t>
  </si>
  <si>
    <t xml:space="preserve">      к Закону Брянской области</t>
  </si>
  <si>
    <t xml:space="preserve">      "Об исполнении областного бюджета за 2021 год"</t>
  </si>
  <si>
    <t>Доходы областного бюджета за 2021 год по кодам классификации доходов бюджетов</t>
  </si>
  <si>
    <t xml:space="preserve">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</si>
  <si>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182 1 01 00000 00 0000 000</t>
  </si>
  <si>
    <t>182 1 01 01000 00 0000 110</t>
  </si>
  <si>
    <t>182 1 01 01010 00 0000 110</t>
  </si>
  <si>
    <t>182 1 01 01012 02 0000 110</t>
  </si>
  <si>
    <t>182 1 01 01014 02 0000 110</t>
  </si>
  <si>
    <t>182 1 01 02000 01 0000 110</t>
  </si>
  <si>
    <t>182 1 01 02010 01 0000 110</t>
  </si>
  <si>
    <t>182 1 01 02020 01 0000 110</t>
  </si>
  <si>
    <t>182 1 01 02030 01 0000 110</t>
  </si>
  <si>
    <t>182 1 01 02040 01 0000 110</t>
  </si>
  <si>
    <t>182 1 01 02080 01 0000 110</t>
  </si>
  <si>
    <t>182 1 03 02010 01 0000 110</t>
  </si>
  <si>
    <t>182 1 03 02011 01 0000 110</t>
  </si>
  <si>
    <t>182 1 03 02100 01 0000 110</t>
  </si>
  <si>
    <t>182 1 03 02120 01 0000 110</t>
  </si>
  <si>
    <t>100 1 03 02140 01 0000 110</t>
  </si>
  <si>
    <t>100 1 03 02142 01 0000 110</t>
  </si>
  <si>
    <t>100 1 03 02143 01 0000 110</t>
  </si>
  <si>
    <t>100 1 03 02190 01 0000 110</t>
  </si>
  <si>
    <t>100 1 03 02200 01 0000 110</t>
  </si>
  <si>
    <t>100 1 03 02210 01 0000 110</t>
  </si>
  <si>
    <t>100 1 03 02220 01 0000 110</t>
  </si>
  <si>
    <t>100 1 03 02230 01 0000 110</t>
  </si>
  <si>
    <t>100 1 03 02231 01 0000 110</t>
  </si>
  <si>
    <t>100 1 03 02232 01 0000 110</t>
  </si>
  <si>
    <t>100 1 03 02240 01 0000 110</t>
  </si>
  <si>
    <t>100 1 03 02241 01 0000 110</t>
  </si>
  <si>
    <t>100 1 03 02242 01 0000 110</t>
  </si>
  <si>
    <t>100 1 03 02250 01 0000 110</t>
  </si>
  <si>
    <t>100 1 03 02251 01 0000 110</t>
  </si>
  <si>
    <t>100 1 03 02252 01 0000 110</t>
  </si>
  <si>
    <t>100 1 03 02260 01 0000 110</t>
  </si>
  <si>
    <t>100 1 03 02261 01 0000 110</t>
  </si>
  <si>
    <t>100 1 03 02262 01 0000 110</t>
  </si>
  <si>
    <t>182 1 05 00000 00 0000 000</t>
  </si>
  <si>
    <t>182 1 05 01000 00 0000 110</t>
  </si>
  <si>
    <t>182 1 05 01010 01 0000 110</t>
  </si>
  <si>
    <t>182 1 05 01011 01 0000 110</t>
  </si>
  <si>
    <t>182 1 05 01012 01 0000 110</t>
  </si>
  <si>
    <t>182 1 05 01020 01 0000 110</t>
  </si>
  <si>
    <t>182 1 05 01021 01 0000 110</t>
  </si>
  <si>
    <t>182 1 05 01022 01 0000 110</t>
  </si>
  <si>
    <t>182 1 05 01050 01 0000 110</t>
  </si>
  <si>
    <t>182 1 05 03000 01 0000 110</t>
  </si>
  <si>
    <t>182 1 05 03020 01 0000 110</t>
  </si>
  <si>
    <t>182 1 05 06000 01 0000 110</t>
  </si>
  <si>
    <t>182 1 06 00000 00 0000 000</t>
  </si>
  <si>
    <t>182 1 06 02000 02 0000 110</t>
  </si>
  <si>
    <t>182 1 06 02010 02 0000 110</t>
  </si>
  <si>
    <t>182 1 06 02020 02 0000 110</t>
  </si>
  <si>
    <t>182 1 06 04000 02 0000 110</t>
  </si>
  <si>
    <t>182 1 06 04011 02 0000 110</t>
  </si>
  <si>
    <t>182 1 06 04012 02 0000 110</t>
  </si>
  <si>
    <t>182 1 06 05000 02 0000 110</t>
  </si>
  <si>
    <t>182 1 07 00000 00 0000 000</t>
  </si>
  <si>
    <t>182 1 07 01000 01 0000 110</t>
  </si>
  <si>
    <t>182 1 07 01020 01 0000 110</t>
  </si>
  <si>
    <t>182 1 07 01030 01 0000 110</t>
  </si>
  <si>
    <t>182 1 07 04000 01 0000 110</t>
  </si>
  <si>
    <t>182 1 07 04010 01 0000 110</t>
  </si>
  <si>
    <t>182 1 08 02000 01 0000 110</t>
  </si>
  <si>
    <t>182 1 08 02020 01 0000 110</t>
  </si>
  <si>
    <t>188 1 08 06000 01 0000 110</t>
  </si>
  <si>
    <t>182 1 08 07010 01 0000 110</t>
  </si>
  <si>
    <t>321 1 08 07020 01 0000 110</t>
  </si>
  <si>
    <t>808 1 08 07082 01 0000 110</t>
  </si>
  <si>
    <t>816 1 08 07082 01 0000 110</t>
  </si>
  <si>
    <t>843 1 08 07082 01 0000 110</t>
  </si>
  <si>
    <t>188 1 08 07100 01 0000 110</t>
  </si>
  <si>
    <t>318 1 08 07110 01 0000 110</t>
  </si>
  <si>
    <t>096 1 08 07130 01 0000 110</t>
  </si>
  <si>
    <t>188 1 08 07141 01 0000 110</t>
  </si>
  <si>
    <t>810 1 08 07142 01 0000 110</t>
  </si>
  <si>
    <t>819 1 08 07170 01 0000 110</t>
  </si>
  <si>
    <t>819 1 08 07172 01 0000 110</t>
  </si>
  <si>
    <t>182 1 08 07310 01 0000 110</t>
  </si>
  <si>
    <t>825 1 08 07340 01 0000 110</t>
  </si>
  <si>
    <t>816 1 08 07380 01 0000 110</t>
  </si>
  <si>
    <t>816 1 08 07390 01 0000 110</t>
  </si>
  <si>
    <t>804 1 08 07400 01 0000 110</t>
  </si>
  <si>
    <t>810 1 08 07510 01 0000 110</t>
  </si>
  <si>
    <t>182 1 09 00000 00 0000 000</t>
  </si>
  <si>
    <t>182 1 09 01000 00 0000 110</t>
  </si>
  <si>
    <t>182 1 09 01020 04 0000 110</t>
  </si>
  <si>
    <t>182 1 09 01030 05 0000 110</t>
  </si>
  <si>
    <t>182 1 09 03000 00 0000 110</t>
  </si>
  <si>
    <t>182 1 09 03020 00 0000 110</t>
  </si>
  <si>
    <t>182 1 09 03021 00 0000 110</t>
  </si>
  <si>
    <t>182 1 09 03021 05 0000 110</t>
  </si>
  <si>
    <t>182 1 09 04000 00 0000 110</t>
  </si>
  <si>
    <t>182 1 09 03023 01 0000 110</t>
  </si>
  <si>
    <t>182 1 09 04010 02 0000 110</t>
  </si>
  <si>
    <t>182 1 09 04020 02 0000 110</t>
  </si>
  <si>
    <t>182 1 09 04030 01 0000 110</t>
  </si>
  <si>
    <t>182 1 09 04040 01 0000 110</t>
  </si>
  <si>
    <t>182 1 09 06000 02 0000 110</t>
  </si>
  <si>
    <t>182 1 09 06010 02 0000 110</t>
  </si>
  <si>
    <t>182 1 09 11000 02 0000 110</t>
  </si>
  <si>
    <t>182 1 09 11010 02 0000 110</t>
  </si>
  <si>
    <t>182 1 09 11020 02 0000 110</t>
  </si>
  <si>
    <t>824 1 11 01000 00 0000 120</t>
  </si>
  <si>
    <t>824 1 11 01020 02 0000 120</t>
  </si>
  <si>
    <t>818 1 11 02100 00 0000 120</t>
  </si>
  <si>
    <t>818 1 11 02102 02 0000 120</t>
  </si>
  <si>
    <t>818 1 11 02000 00 0000 120</t>
  </si>
  <si>
    <t>824 1 11 05020 00 0000 120</t>
  </si>
  <si>
    <t>824 1 11 05022 02 0000 120</t>
  </si>
  <si>
    <t>824 1 11 05030 00 0000 120</t>
  </si>
  <si>
    <t>824 1 11 05032 02 0000 120</t>
  </si>
  <si>
    <t>824 1 11 05070 00 0000 120</t>
  </si>
  <si>
    <t>824 1 11 05072 02 0000 120</t>
  </si>
  <si>
    <t>836 1 11 05300 00 0000 120</t>
  </si>
  <si>
    <t>836 1 11 05326 00 0000 120</t>
  </si>
  <si>
    <t>836 1 11 05326 10 0000 120</t>
  </si>
  <si>
    <t>824 1 11 05000 00 0000 120</t>
  </si>
  <si>
    <t>824 1 11 07000 00 0000 120</t>
  </si>
  <si>
    <t>824 1 11 07010 00 0000 120</t>
  </si>
  <si>
    <t>824 1 11 07012 02 0000 120</t>
  </si>
  <si>
    <t>824 1 11 09000 00 0000 120</t>
  </si>
  <si>
    <t>824 1 11 09040 00 0000 120</t>
  </si>
  <si>
    <t>824 1 11 09042 02 0000 120</t>
  </si>
  <si>
    <t>048 1 12 01010 01 0000 120</t>
  </si>
  <si>
    <t>048 1 12 01030 01 0000 120</t>
  </si>
  <si>
    <t>048 1 12 01041 01 0000 120</t>
  </si>
  <si>
    <t>048 1 12 01042 01 0000 120</t>
  </si>
  <si>
    <t>048 1 12 01070 01 0000 120</t>
  </si>
  <si>
    <t>048 1 12 01040 01 0000 120</t>
  </si>
  <si>
    <t>048 1 12 01000 01 0000 120</t>
  </si>
  <si>
    <t>808 1 12 02010 01 0000 120</t>
  </si>
  <si>
    <t>808 1 12 02012 01 0000 120</t>
  </si>
  <si>
    <t>182 1 12 02030 01 0000 120</t>
  </si>
  <si>
    <t>808 1 12 02050 01 0000 120</t>
  </si>
  <si>
    <t>808 1 12 02052 01 0000 120</t>
  </si>
  <si>
    <t>836 1 12 04000 00 0000 120</t>
  </si>
  <si>
    <t>836 1 12 04010 00 0000 120</t>
  </si>
  <si>
    <t>836 1 12 04013 02 0000 120</t>
  </si>
  <si>
    <t>836 1 12 04014 02 0000 120</t>
  </si>
  <si>
    <t>836 1 12 04015 02 0000 120</t>
  </si>
  <si>
    <t>182 1 13 01020 01 0000 130</t>
  </si>
  <si>
    <t>321 1 13 01031 01 0000 130</t>
  </si>
  <si>
    <t>182 1 13 01190 01 0000 130</t>
  </si>
  <si>
    <t>836 1 13 01400 01 0000 130</t>
  </si>
  <si>
    <t>836 1 13 01410 01 0000 130</t>
  </si>
  <si>
    <t>815 1 13 01992 02 0000 130</t>
  </si>
  <si>
    <t>817 1 13 01992 02 0000 130</t>
  </si>
  <si>
    <t>819 1 13 01992 02 0000 130</t>
  </si>
  <si>
    <t>832 1 13 01992 02 0000 130</t>
  </si>
  <si>
    <t>842 1 13 01992 02 0000 130</t>
  </si>
  <si>
    <t>817 1 13 02062 02 0000 130</t>
  </si>
  <si>
    <t>819 1 13 02062 02 0000 130</t>
  </si>
  <si>
    <t>832 1 13 02062 02 0000 130</t>
  </si>
  <si>
    <t>836 1 13 02062 02 0000 130</t>
  </si>
  <si>
    <t>842 1 13 02062 02 0000 130</t>
  </si>
  <si>
    <t>000 1 13 02990 00 0000 130*</t>
  </si>
  <si>
    <t>000 1 13 02992 02 0000 130*</t>
  </si>
  <si>
    <t>824 1 14 02023 02 0000 410</t>
  </si>
  <si>
    <t>837 1 14 02023 02 0000 410</t>
  </si>
  <si>
    <t>824 1 14 02028 02 0000 410</t>
  </si>
  <si>
    <t>824 1 14 02020 02 0000 440</t>
  </si>
  <si>
    <t>824 1 14 02022 02 0000 440</t>
  </si>
  <si>
    <t>824 1 14 06000 00 0000 430</t>
  </si>
  <si>
    <t>824 1 14 06020 00 0000 430</t>
  </si>
  <si>
    <t>824 1 14 06022 02 0000 430</t>
  </si>
  <si>
    <t>837 1 15 00000 00 0000 000</t>
  </si>
  <si>
    <t>837 1 15 02000 00 0000 140</t>
  </si>
  <si>
    <t>837 1 15 02020 02 0000 140</t>
  </si>
  <si>
    <t>803 1 16 01072 01 0000 140</t>
  </si>
  <si>
    <t>804 1 16 01072 01 0000 140</t>
  </si>
  <si>
    <t>808 1 16 01072 01 0000 140</t>
  </si>
  <si>
    <t>836 1 16 01072 01 0000 140</t>
  </si>
  <si>
    <t>842 1 16 01072 01 0000 140</t>
  </si>
  <si>
    <t>808 1 16 01082 01 0000 140</t>
  </si>
  <si>
    <t>836 1 16 01082 01 0000 140</t>
  </si>
  <si>
    <t>842 1 16 01082 01 0000 140</t>
  </si>
  <si>
    <t>804 1 16 01092 01 0000 140</t>
  </si>
  <si>
    <t>806 1 16 01092 01 0000 140</t>
  </si>
  <si>
    <t>837 1 16 01110 01 0000 140</t>
  </si>
  <si>
    <t>837 1 16 01112 01 0000 140</t>
  </si>
  <si>
    <t>106 1 16 01121 01 0000 140</t>
  </si>
  <si>
    <t>180 1 16 01121 01 0000 140</t>
  </si>
  <si>
    <t>187 1 16 01121 01 0000 140</t>
  </si>
  <si>
    <t>188 1 16 01121 01 0000 140</t>
  </si>
  <si>
    <t>837 1 16 01122 01 0000 140</t>
  </si>
  <si>
    <t>188 1 16 01123 01 0000 140</t>
  </si>
  <si>
    <t>842 1 16 01123 01 0000 140</t>
  </si>
  <si>
    <t>804 1 16 01142 01 0000 140</t>
  </si>
  <si>
    <t>823 1 16 01142 01 0000 140</t>
  </si>
  <si>
    <t>803 1 16 01152 01 0000 140</t>
  </si>
  <si>
    <t>803 1 16 01156 01 0000 140</t>
  </si>
  <si>
    <t>826 1 16 01156 01 0000 140</t>
  </si>
  <si>
    <t>803 1 16 01192 01 0000 140</t>
  </si>
  <si>
    <t>823 1 16 01192 01 0000 140</t>
  </si>
  <si>
    <t>842 1 16 01192 01 0000 140</t>
  </si>
  <si>
    <t>843 1 16 01192 01 0000 140</t>
  </si>
  <si>
    <t>843 1 16 01200 01 0000 140</t>
  </si>
  <si>
    <t>843 1 16 01205 01 0000 140</t>
  </si>
  <si>
    <t>843 1 16 01330 00 0000 140</t>
  </si>
  <si>
    <t>843 1 16 01332 01 0000 140</t>
  </si>
  <si>
    <t>836 1 16 02000 02 0000 140</t>
  </si>
  <si>
    <t>836 1 16 02010 02 0000 140</t>
  </si>
  <si>
    <t>000 1 16 07010 00 0000 140*</t>
  </si>
  <si>
    <t>000 1 16 07010 02 0000 140*</t>
  </si>
  <si>
    <t>836 1 16 07030 00 0000 140</t>
  </si>
  <si>
    <t>836 1 16 07030 02 0000 140</t>
  </si>
  <si>
    <t>808 1 16 07040 00 0000 140</t>
  </si>
  <si>
    <t>808 1 16 07040 02 0000 140</t>
  </si>
  <si>
    <t>803 1 16 07090 02 0000 140</t>
  </si>
  <si>
    <t>810 1 16 07090 02 0000 140</t>
  </si>
  <si>
    <t>811 1 16 07090 02 0000 140</t>
  </si>
  <si>
    <t>814 1 16 07090 02 0000 140</t>
  </si>
  <si>
    <t>819 1 16 07090 02 0000 140</t>
  </si>
  <si>
    <t>824 1 16 07090 02 0000 140</t>
  </si>
  <si>
    <t>825 1 16 09000 00 0000 140</t>
  </si>
  <si>
    <t>825 1 16 09030 02 0000 140</t>
  </si>
  <si>
    <t>814 1 16 10021 02 0000 140</t>
  </si>
  <si>
    <t>836 1 16 10021 02 0000 140</t>
  </si>
  <si>
    <t>815 1 16 10100 02 0000 140</t>
  </si>
  <si>
    <t>819 1 16 10100 02 0000 140</t>
  </si>
  <si>
    <t>000 1 16 10122 01 0000 140*</t>
  </si>
  <si>
    <t>053 1 16 10128 01 0000 140</t>
  </si>
  <si>
    <t>819 1 16 11000 01 0000 140</t>
  </si>
  <si>
    <t>819 1 16 11060 01 0000 140</t>
  </si>
  <si>
    <t>819 1 16 11063 01 0000 140</t>
  </si>
  <si>
    <t xml:space="preserve"> 000 1 17 01000 00 0000 180*</t>
  </si>
  <si>
    <t xml:space="preserve"> 000 1 17 01020 02 0000 180*</t>
  </si>
  <si>
    <t>805 1 17 05020 02 0000 180</t>
  </si>
  <si>
    <t>814 1 17 05020 02 0000 180</t>
  </si>
  <si>
    <t>837 1 17 05020 02 0000 180</t>
  </si>
  <si>
    <t>818 2 02 15001 00 0000 150</t>
  </si>
  <si>
    <t>818 2 02 15001 02 0000 150</t>
  </si>
  <si>
    <t>818 2 02 15002 00 0000 150</t>
  </si>
  <si>
    <t>818 2 02 15002 02 0000 150</t>
  </si>
  <si>
    <t>818 2 02 15009 00 0000 150</t>
  </si>
  <si>
    <t>818 2 02 15009 02 0000 150</t>
  </si>
  <si>
    <t>818 2 02 15549 02 0000 150</t>
  </si>
  <si>
    <t>818 2 02 15844 00 0000 150</t>
  </si>
  <si>
    <t>818 2 02 15844 02 0000 150</t>
  </si>
  <si>
    <t>818 2 02 10000 00 0000 150</t>
  </si>
  <si>
    <t>803 2 02 45141 02 0000 150</t>
  </si>
  <si>
    <t>803 2 02 45142 02 0000 150</t>
  </si>
  <si>
    <t>808 2 02 25065 00 0000 150</t>
  </si>
  <si>
    <t>808 2 02 25065 02 0000 150</t>
  </si>
  <si>
    <t>825 2 02 25081 00 0000 150</t>
  </si>
  <si>
    <t>825 2 02 25081 02 0000 150</t>
  </si>
  <si>
    <t>821 2 02 25082 02 0000 150</t>
  </si>
  <si>
    <t>808 2 02 25269 00 0000 150</t>
  </si>
  <si>
    <t>808 2 02 25269 02 0000 150</t>
  </si>
  <si>
    <t>808 2 02 35090 00 0000 150</t>
  </si>
  <si>
    <t>808 2 02 35090 02 0000 150</t>
  </si>
  <si>
    <t>808 2 02 35128 02 0000 150</t>
  </si>
  <si>
    <t>811 2 02 25281 02 0000 150</t>
  </si>
  <si>
    <t>811 2 02 25299 00 0000 150</t>
  </si>
  <si>
    <t>811 2 02 25299 02 0000 150</t>
  </si>
  <si>
    <t>811 2 02 25412 00 0000 150</t>
  </si>
  <si>
    <t>811 2 02 25412 02 0000 150</t>
  </si>
  <si>
    <t>811 2 02 25516 00 0000 150</t>
  </si>
  <si>
    <t>811 2 02 25516 02 0000 150</t>
  </si>
  <si>
    <t>812 2 02 25243 00 0000 150</t>
  </si>
  <si>
    <t>812 2 02 25243 02 0000 150</t>
  </si>
  <si>
    <t>812 2 02 25555 00 0000 150</t>
  </si>
  <si>
    <t>812 2 02 25555 02 0000 150</t>
  </si>
  <si>
    <t>812 2 03 00000 00 0000 000</t>
  </si>
  <si>
    <t>812 2 03 02000 02 0000 150</t>
  </si>
  <si>
    <t>812 2 03 02040 02 0000 150</t>
  </si>
  <si>
    <t>814 2 02 25114 00 0000 150</t>
  </si>
  <si>
    <t>814 2 02 25114 02 0000 150</t>
  </si>
  <si>
    <t>814 2 02 25138 00 0000 150</t>
  </si>
  <si>
    <t>814 2 02 25138 02 0000 150</t>
  </si>
  <si>
    <t>814 2 02 25201 00 0000 150</t>
  </si>
  <si>
    <t>814 2 02 25201 02 0000 150</t>
  </si>
  <si>
    <t>814 2 02 25202 00 0000 150</t>
  </si>
  <si>
    <t>814 2 02 25202 02 0000 150</t>
  </si>
  <si>
    <t>814 2 02 25365 00 0000 150</t>
  </si>
  <si>
    <t>814 2 02 25365 02 0000 150</t>
  </si>
  <si>
    <t>814 2 02 25402 02 0000 150</t>
  </si>
  <si>
    <t>814 2 02 25423 02 0000 150</t>
  </si>
  <si>
    <t>814 2 02 25554 02 0000 150</t>
  </si>
  <si>
    <t>814 2 02 25586 02 0000 150</t>
  </si>
  <si>
    <t>814 2 02 35460 00 0000 150</t>
  </si>
  <si>
    <t>814 2 02 35460 02 0000 150</t>
  </si>
  <si>
    <t>814 2 02 45161 00 0000 150</t>
  </si>
  <si>
    <t>814 2 02 45161 02 0000 150</t>
  </si>
  <si>
    <t>814 2 02 45190 02 0000 150</t>
  </si>
  <si>
    <t>814 2 02 45192 00 0000 150</t>
  </si>
  <si>
    <t>814 2 02 45192 02 0000 150</t>
  </si>
  <si>
    <t>814 2 02 45216 00 0000 150</t>
  </si>
  <si>
    <t>814 2 02 45216 02 0000 150</t>
  </si>
  <si>
    <t>814 2 02 45468 00 0000 150</t>
  </si>
  <si>
    <t>814 2 02 45468 02 0000 150</t>
  </si>
  <si>
    <t>814 2 02 49001 02 0000 150</t>
  </si>
  <si>
    <t>815 2 02 25467 00 0000 150</t>
  </si>
  <si>
    <t>815 2 02 25467 02 0000 150</t>
  </si>
  <si>
    <t>815 2 02 25517 00 0000 150</t>
  </si>
  <si>
    <t>815 2 02 25517 02 0000 150</t>
  </si>
  <si>
    <t>815 2 02 25519 00 0000 150</t>
  </si>
  <si>
    <t>815 2 02 25519 02 0000 150</t>
  </si>
  <si>
    <t>815 2 02 45453 00 0000 150</t>
  </si>
  <si>
    <t>815 2 02 45453 02 0000 150</t>
  </si>
  <si>
    <t>815 2 02 45454 00 0000 150</t>
  </si>
  <si>
    <t>815 2 02 45454 02 0000 150</t>
  </si>
  <si>
    <t>816 2 02 25097 00 0000 150</t>
  </si>
  <si>
    <t>816 2 02 25097 02 0000 150</t>
  </si>
  <si>
    <t>816 2 02 25169 00 0000 150</t>
  </si>
  <si>
    <t>816 2 02 25169 02 0000 150</t>
  </si>
  <si>
    <t>816 2 02 25177 00 0000 150</t>
  </si>
  <si>
    <t>816 2 02 25177 02 0000 150</t>
  </si>
  <si>
    <t>816 2 02 25187 00 0000 150</t>
  </si>
  <si>
    <t>816 2 02 25187 02 0000 150</t>
  </si>
  <si>
    <t>816 2 02 25189 00 0000 150</t>
  </si>
  <si>
    <t>816 2 02 25189 02 0000 150</t>
  </si>
  <si>
    <t>816 2 02 25210 00 0000 150</t>
  </si>
  <si>
    <t>816 2 02 25210 02 0000 150</t>
  </si>
  <si>
    <t>816 2 02 25219 00 0000 150</t>
  </si>
  <si>
    <t>816 2 02 25219 02 0000 150</t>
  </si>
  <si>
    <t>816 2 02 25232 00 0000 150</t>
  </si>
  <si>
    <t>816 2 02 25232 02 0000 150</t>
  </si>
  <si>
    <t>816 2 02 25253 00 0000 150</t>
  </si>
  <si>
    <t>816 2 02 25253 02 0000 150</t>
  </si>
  <si>
    <t>816 2 02 25256 00 0000 150</t>
  </si>
  <si>
    <t>816 2 02 25256 02 0000 150</t>
  </si>
  <si>
    <t>816 2 02 25304 00 0000 150</t>
  </si>
  <si>
    <t>816 2 02 25304 02 0000 150</t>
  </si>
  <si>
    <t>816 2 02 25481 00 0000 150</t>
  </si>
  <si>
    <t>816 2 02 25481 02 0000 150</t>
  </si>
  <si>
    <t>816 2 02 25520 00 0000 150</t>
  </si>
  <si>
    <t>816 2 02 25520 02 0000 150</t>
  </si>
  <si>
    <t>816 2 02 45303 00 0000 150</t>
  </si>
  <si>
    <t>816 2 02 45303 02 0000 150</t>
  </si>
  <si>
    <t>816 2 02 49001 02 0000 150</t>
  </si>
  <si>
    <t>817 2 02 25259 02 0000 150</t>
  </si>
  <si>
    <t>817 2 02 25480 00 0000 150</t>
  </si>
  <si>
    <t>817 2 02 25480 02 0000 150</t>
  </si>
  <si>
    <t>817 2 02 25502 00 0000 150</t>
  </si>
  <si>
    <t>817 2 02 25502 02 0000 150</t>
  </si>
  <si>
    <t>817 2 02 25508 00 0000 150</t>
  </si>
  <si>
    <t>817 2 02 25508 02 0000 150</t>
  </si>
  <si>
    <t>817 2 02 25568 02 0000 150</t>
  </si>
  <si>
    <t>817 2 02 25576 00 0000 150</t>
  </si>
  <si>
    <t>817 2 02 25576 02 0000 150</t>
  </si>
  <si>
    <t>817 2 02 29001 00 0000 150</t>
  </si>
  <si>
    <t>817 2 02 29001 02 0000 150</t>
  </si>
  <si>
    <t>817 2 02 45368 02 0000 150</t>
  </si>
  <si>
    <t>817 2 02 45433 00 0000 150</t>
  </si>
  <si>
    <t>817 2 02 45433 02 0000 150</t>
  </si>
  <si>
    <t>817 2 02 45472 00 0000 150</t>
  </si>
  <si>
    <t>817 2 02 45472 02 0000 150</t>
  </si>
  <si>
    <t>817 2 02 49001 02 0000 150</t>
  </si>
  <si>
    <t>818 2 02 35900 02 0000 150</t>
  </si>
  <si>
    <t>819 2 02 27372 00 0000 150</t>
  </si>
  <si>
    <t>819 2 02 27372 02 0000 150</t>
  </si>
  <si>
    <t>819 2 02 35134 00 0000 150</t>
  </si>
  <si>
    <t>819 2 02 35134 02 0000 150</t>
  </si>
  <si>
    <t>819 2 02 35135 00 0000 150</t>
  </si>
  <si>
    <t>819 2 02 35135 02 0000 150</t>
  </si>
  <si>
    <t>819 2 02 35176 00 0000 150</t>
  </si>
  <si>
    <t>819 2 02 35176 02 0000 150</t>
  </si>
  <si>
    <t>819 2 02 45390 00 0000 150</t>
  </si>
  <si>
    <t>819 2 02 45390 02 0000 150</t>
  </si>
  <si>
    <t>819 2 02 45393 00 0000 150</t>
  </si>
  <si>
    <t>819 2 02 45393 02 0000 150</t>
  </si>
  <si>
    <t>821 2 02 25084 02 0000 150</t>
  </si>
  <si>
    <t>821 2 02 25302 00 0000 150</t>
  </si>
  <si>
    <t>821 2 02 25302 02 0000 150</t>
  </si>
  <si>
    <t>821 2 02 25404 00 0000 150</t>
  </si>
  <si>
    <t>821 2 02 25404 02 0000 150</t>
  </si>
  <si>
    <t>821 2 02 25462 02 0000 150</t>
  </si>
  <si>
    <t>821 2 02 25497 00 0000 150</t>
  </si>
  <si>
    <t>821 2 02 25497 02 0000 150</t>
  </si>
  <si>
    <t>821 2 02 35137 00 0000 150</t>
  </si>
  <si>
    <t>821 2 02 35137 02 0000 150</t>
  </si>
  <si>
    <t>821 2 02 35220 00 0000 150</t>
  </si>
  <si>
    <t>821 2 02 35220 02 0000 150</t>
  </si>
  <si>
    <t>821 2 02 35240 00 0000 150</t>
  </si>
  <si>
    <t>821 2 02 35240 02 0000 150</t>
  </si>
  <si>
    <t>821 2 02 35250 00 0000 150</t>
  </si>
  <si>
    <t>821 2 02 35250 02 0000 150</t>
  </si>
  <si>
    <t>821 2 02 35260 00 0000 150</t>
  </si>
  <si>
    <t>821 2 02 35260 02 0000 150</t>
  </si>
  <si>
    <t>821 2 02 35270 00 0000 150</t>
  </si>
  <si>
    <t>821 2 02 35270 02 0000 150</t>
  </si>
  <si>
    <t>821 2 02 35280 00 0000 150</t>
  </si>
  <si>
    <t>821 2 02 35280 02 0000 150</t>
  </si>
  <si>
    <t>821 2 02 35380 00 0000 150</t>
  </si>
  <si>
    <t>821 2 02 35380 02 0000 150</t>
  </si>
  <si>
    <t>821 2 02 35573 00 0000 150</t>
  </si>
  <si>
    <t>821 2 02 35573 02 0000 150</t>
  </si>
  <si>
    <t>821 2 02 45252 02 0000 150</t>
  </si>
  <si>
    <t>821 2 02 49001 02 0000 150</t>
  </si>
  <si>
    <t>825 2 02 25228 02 0000 150</t>
  </si>
  <si>
    <t>825 2 02 25229 00 0000 150</t>
  </si>
  <si>
    <t>825 2 02 25229 02 0000 150</t>
  </si>
  <si>
    <t>825 2 02 27139 00 0000 150</t>
  </si>
  <si>
    <t>825 2 02 27139 02 0000 150</t>
  </si>
  <si>
    <t>830 2 02 25589 00 0000 150</t>
  </si>
  <si>
    <t>830 2 02 25589 02 0000 150</t>
  </si>
  <si>
    <t>832 2 02 25086 00 0000 150</t>
  </si>
  <si>
    <t>832 2 02 25086 02 0000 150</t>
  </si>
  <si>
    <t>832 2 02 25291 00 0000 150</t>
  </si>
  <si>
    <t>832 2 02 25291 02 0000 150</t>
  </si>
  <si>
    <t>840 2 02 25527 00 0000 150</t>
  </si>
  <si>
    <t>840 2 02 25527 02 0000 150</t>
  </si>
  <si>
    <t>842 2 02 35118 00 0000 150</t>
  </si>
  <si>
    <t>842 2 02 35118 02 0000 150</t>
  </si>
  <si>
    <t>842 2 02 35120 00 0000 150</t>
  </si>
  <si>
    <t>842 2 02 35120 02 0000 150</t>
  </si>
  <si>
    <t>836 2 02 35129 02 0000 150</t>
  </si>
  <si>
    <t>832 2 02 35290 02 0000 150</t>
  </si>
  <si>
    <t>836 2 02 35429 00 0000 150</t>
  </si>
  <si>
    <t>836 2 02 35429 02 0000 150</t>
  </si>
  <si>
    <t>836 2 02 35430 00 0000 150</t>
  </si>
  <si>
    <t>836 2 02 35430 02 0000 150</t>
  </si>
  <si>
    <t>836 2 02 35432 00 0000 150</t>
  </si>
  <si>
    <t>836 2 02 35432 02 0000 150</t>
  </si>
  <si>
    <t>840 2 02 35469 00 0000 150</t>
  </si>
  <si>
    <t>840 2 02 35469 02 0000 150</t>
  </si>
  <si>
    <t>840 2 02 45296 02 0000 150</t>
  </si>
  <si>
    <t>807 2 18 02010 02 0000 150</t>
  </si>
  <si>
    <t>814 2 18 02010 02 0000 150</t>
  </si>
  <si>
    <t>816 2 18 02010 02 0000 150</t>
  </si>
  <si>
    <t>817 2 18 02010 02 0000 150</t>
  </si>
  <si>
    <t>821 2 18 02010 02 0000 150</t>
  </si>
  <si>
    <t>836 2 18 02010 02 0000 150</t>
  </si>
  <si>
    <t>838 2 18 02010 02 0000 150</t>
  </si>
  <si>
    <t>811 2 18 02020 02 0000 150</t>
  </si>
  <si>
    <t>814 2 18 02020 02 0000 150</t>
  </si>
  <si>
    <t>000 2 18 02020 02 0000 150</t>
  </si>
  <si>
    <t>815 2 18 02020 02 0000 150</t>
  </si>
  <si>
    <t>816 2 18 02020 02 0000 150</t>
  </si>
  <si>
    <t>825 2 18 02020 02 0000 150</t>
  </si>
  <si>
    <t>000 2 18 02030 02 0000 150</t>
  </si>
  <si>
    <t>812 2 18 02030 02 0000 150</t>
  </si>
  <si>
    <t>814 2 18 02030 02 0000 150</t>
  </si>
  <si>
    <t>816 2 18 02030 02 0000 150</t>
  </si>
  <si>
    <t>819 2 18 02030 02 0000 150</t>
  </si>
  <si>
    <t>825 2 18 02030 02 0000 150</t>
  </si>
  <si>
    <t>837 2 18 02030 02 0000 150</t>
  </si>
  <si>
    <t>812 2 18 25243 02 0000 150</t>
  </si>
  <si>
    <t>816 2 18 25304 02 0000 150</t>
  </si>
  <si>
    <t>816 2 18 25520 02 0000 150</t>
  </si>
  <si>
    <t>812 2 18 25555 02 0000 150</t>
  </si>
  <si>
    <t>816 2 18 45303 02 0000 150</t>
  </si>
  <si>
    <t>819 2 18 45393 02 0000 150</t>
  </si>
  <si>
    <t>811 2 18 60010 02 0000 150</t>
  </si>
  <si>
    <t>812 2 18 60010 02 0000 150</t>
  </si>
  <si>
    <t>815 2 18 60010 02 0000 150</t>
  </si>
  <si>
    <t>816 2 18 60010 02 0000 150</t>
  </si>
  <si>
    <t>819 2 18 60010 02 0000 150</t>
  </si>
  <si>
    <t>821 2 18 60010 02 0000 150</t>
  </si>
  <si>
    <t>842 2 18 60010 02 0000 150</t>
  </si>
  <si>
    <t>812 2 19 25243 02 0000 150</t>
  </si>
  <si>
    <t>812 2 19 25555 02 0000 150</t>
  </si>
  <si>
    <t>814 2 19 25138 02 0000 150</t>
  </si>
  <si>
    <t>814 2 19 25382 02 0000 150</t>
  </si>
  <si>
    <t>814 2 19 25554 02 0000 150</t>
  </si>
  <si>
    <t>814 2 19 27111 02 0000 150</t>
  </si>
  <si>
    <t>814 2 19 45833 02 0000 150</t>
  </si>
  <si>
    <t>814 2 19 45836 02 0000 150</t>
  </si>
  <si>
    <t>814 2 19 51360 02 0000 150</t>
  </si>
  <si>
    <t>816 2 19 25304 02 0000 150</t>
  </si>
  <si>
    <t>816 2 19 25520 02 0000 150</t>
  </si>
  <si>
    <t>816 2 19 45303 02 0000 150</t>
  </si>
  <si>
    <t>817 2 19 25018 02 0000 150</t>
  </si>
  <si>
    <t>817 2 19 25035 02 0000 150</t>
  </si>
  <si>
    <t>817 2 19 25043 02 0000 150</t>
  </si>
  <si>
    <t>817 2 19 25053 02 0000 150</t>
  </si>
  <si>
    <t>817 2 19 25054 02 0000 150</t>
  </si>
  <si>
    <t>817 2 19 25480 02 0000 150</t>
  </si>
  <si>
    <t>817 2 19 25502 02 0000 150</t>
  </si>
  <si>
    <t>817 2 19 25508 02 0000 150</t>
  </si>
  <si>
    <t>817 2 19 25541 02 0000 150</t>
  </si>
  <si>
    <t>817 2 19 25542 02 0000 150</t>
  </si>
  <si>
    <t>817 2 19 25543 02 0000 150</t>
  </si>
  <si>
    <t>817 2 19 25568 02 0000 150</t>
  </si>
  <si>
    <t>817 219 25576 02 0000 150</t>
  </si>
  <si>
    <t>817 2 19 45480 02 0000 150</t>
  </si>
  <si>
    <t>817 2 19 90000 02 0000 150</t>
  </si>
  <si>
    <t>818 2 19 90000 02 0000 150</t>
  </si>
  <si>
    <t>819 2 19 25021 02 0000 150</t>
  </si>
  <si>
    <t>819 2 19 45393 02 0000 150</t>
  </si>
  <si>
    <t>821 2 19 25084 02 0000 150</t>
  </si>
  <si>
    <t>821 2 19 25302 02 0000 150</t>
  </si>
  <si>
    <t>821 2 19 25462 02 0000 150</t>
  </si>
  <si>
    <t>825 2 19 25495 02 0000 150</t>
  </si>
  <si>
    <t>836 2 19 35129 02 0000 150</t>
  </si>
  <si>
    <t>821 2 19 35137 02 0000 150</t>
  </si>
  <si>
    <t>821 2 19 35250 02 0000 150</t>
  </si>
  <si>
    <t>821 2 19 35270 02 0000 150</t>
  </si>
  <si>
    <t>832 2 19 35290 02 0000 150</t>
  </si>
  <si>
    <t>821 2 19 35380 02 0000 150</t>
  </si>
  <si>
    <t>836 2 19 35430 02 0000 150</t>
  </si>
  <si>
    <t>836 2 19 35432 02 0000 150</t>
  </si>
  <si>
    <t>821 2 19 35573 02 0000 150</t>
  </si>
  <si>
    <t>832 2 19 45852 02 0000 150</t>
  </si>
  <si>
    <t>832 2 19 90000 02 0000 150</t>
  </si>
  <si>
    <t>819 2 19 90000 02 0000 150</t>
  </si>
  <si>
    <t>840 2 19 25064 02 0000 150</t>
  </si>
  <si>
    <t>Примечание:</t>
  </si>
  <si>
    <t>* В соответствии с Законом Брянской области "Об областном бюджете на 2021 год и на плановый период 2022 и 2023 годов" администрирование данных доходов осуществляли все администраторы - органы государственной власти Брянской области в пределах их компетенции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</si>
</sst>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dd\.mm\.yyyy"/>
  </numFmts>
  <fonts count="28"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
      <sz val="16"/>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80">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5"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13" fillId="0" borderId="34">
      <alignment horizontal="center"/>
    </xf>
  </cellStyleXfs>
  <cellXfs count="28">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6" fillId="0" borderId="0" xfId="0" applyFont="1" applyFill="1" applyAlignment="1">
      <alignment vertical="center" wrapText="1"/>
    </xf>
    <xf numFmtId="0" fontId="4" fillId="0" borderId="0" xfId="0" applyFont="1" applyFill="1" applyAlignment="1">
      <alignment horizontal="left" vertical="center" wrapText="1" indent="20"/>
    </xf>
    <xf numFmtId="0" fontId="6" fillId="0" borderId="0" xfId="0" applyFont="1" applyFill="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5" fillId="0" borderId="0" xfId="0" applyFont="1" applyFill="1" applyAlignment="1">
      <alignment horizontal="left" wrapText="1"/>
    </xf>
    <xf numFmtId="0" fontId="27" fillId="0" borderId="0" xfId="0" applyFont="1" applyFill="1" applyAlignment="1">
      <alignment horizontal="left" vertical="center" wrapText="1"/>
    </xf>
    <xf numFmtId="0" fontId="26" fillId="0" borderId="0" xfId="0" applyFont="1" applyFill="1" applyAlignment="1" applyProtection="1">
      <alignment horizontal="right"/>
      <protection locked="0"/>
    </xf>
    <xf numFmtId="0" fontId="26" fillId="0" borderId="0" xfId="0" applyFont="1" applyFill="1" applyAlignment="1" applyProtection="1">
      <alignment horizontal="center" vertical="top"/>
      <protection locked="0"/>
    </xf>
    <xf numFmtId="0" fontId="26" fillId="0" borderId="0" xfId="0" applyFont="1" applyFill="1" applyProtection="1">
      <protection locked="0"/>
    </xf>
  </cellXfs>
  <cellStyles count="180">
    <cellStyle name="br" xfId="174"/>
    <cellStyle name="col" xfId="173"/>
    <cellStyle name="style0" xfId="175"/>
    <cellStyle name="td" xfId="176"/>
    <cellStyle name="tr" xfId="172"/>
    <cellStyle name="xl100" xfId="91"/>
    <cellStyle name="xl101" xfId="97"/>
    <cellStyle name="xl102" xfId="93"/>
    <cellStyle name="xl103" xfId="101"/>
    <cellStyle name="xl104" xfId="104"/>
    <cellStyle name="xl105" xfId="89"/>
    <cellStyle name="xl106" xfId="92"/>
    <cellStyle name="xl107" xfId="98"/>
    <cellStyle name="xl108" xfId="103"/>
    <cellStyle name="xl109" xfId="90"/>
    <cellStyle name="xl110" xfId="99"/>
    <cellStyle name="xl111" xfId="100"/>
    <cellStyle name="xl112" xfId="94"/>
    <cellStyle name="xl113" xfId="102"/>
    <cellStyle name="xl114" xfId="95"/>
    <cellStyle name="xl115" xfId="96"/>
    <cellStyle name="xl116" xfId="105"/>
    <cellStyle name="xl117" xfId="128"/>
    <cellStyle name="xl118" xfId="132"/>
    <cellStyle name="xl119" xfId="136"/>
    <cellStyle name="xl120" xfId="142"/>
    <cellStyle name="xl121" xfId="143"/>
    <cellStyle name="xl122" xfId="144"/>
    <cellStyle name="xl123" xfId="146"/>
    <cellStyle name="xl124" xfId="167"/>
    <cellStyle name="xl125" xfId="170"/>
    <cellStyle name="xl126" xfId="106"/>
    <cellStyle name="xl127" xfId="109"/>
    <cellStyle name="xl128" xfId="112"/>
    <cellStyle name="xl129" xfId="114"/>
    <cellStyle name="xl130" xfId="119"/>
    <cellStyle name="xl131" xfId="121"/>
    <cellStyle name="xl132" xfId="123"/>
    <cellStyle name="xl133" xfId="124"/>
    <cellStyle name="xl134" xfId="129"/>
    <cellStyle name="xl135" xfId="133"/>
    <cellStyle name="xl136" xfId="137"/>
    <cellStyle name="xl137" xfId="145"/>
    <cellStyle name="xl138" xfId="148"/>
    <cellStyle name="xl139" xfId="152"/>
    <cellStyle name="xl140" xfId="156"/>
    <cellStyle name="xl141" xfId="160"/>
    <cellStyle name="xl142" xfId="110"/>
    <cellStyle name="xl143" xfId="113"/>
    <cellStyle name="xl144" xfId="115"/>
    <cellStyle name="xl145" xfId="120"/>
    <cellStyle name="xl146" xfId="122"/>
    <cellStyle name="xl147" xfId="125"/>
    <cellStyle name="xl148" xfId="130"/>
    <cellStyle name="xl149" xfId="134"/>
    <cellStyle name="xl150" xfId="138"/>
    <cellStyle name="xl151" xfId="140"/>
    <cellStyle name="xl152" xfId="147"/>
    <cellStyle name="xl153" xfId="149"/>
    <cellStyle name="xl154" xfId="150"/>
    <cellStyle name="xl155" xfId="151"/>
    <cellStyle name="xl156" xfId="153"/>
    <cellStyle name="xl157" xfId="154"/>
    <cellStyle name="xl158" xfId="155"/>
    <cellStyle name="xl159" xfId="157"/>
    <cellStyle name="xl160" xfId="158"/>
    <cellStyle name="xl161" xfId="159"/>
    <cellStyle name="xl162" xfId="161"/>
    <cellStyle name="xl163" xfId="108"/>
    <cellStyle name="xl164" xfId="116"/>
    <cellStyle name="xl165" xfId="126"/>
    <cellStyle name="xl166" xfId="131"/>
    <cellStyle name="xl167" xfId="135"/>
    <cellStyle name="xl168" xfId="139"/>
    <cellStyle name="xl169" xfId="162"/>
    <cellStyle name="xl170" xfId="165"/>
    <cellStyle name="xl171" xfId="168"/>
    <cellStyle name="xl172" xfId="171"/>
    <cellStyle name="xl173" xfId="163"/>
    <cellStyle name="xl174" xfId="166"/>
    <cellStyle name="xl175" xfId="164"/>
    <cellStyle name="xl176" xfId="117"/>
    <cellStyle name="xl177" xfId="107"/>
    <cellStyle name="xl178" xfId="118"/>
    <cellStyle name="xl179" xfId="127"/>
    <cellStyle name="xl180" xfId="141"/>
    <cellStyle name="xl181" xfId="169"/>
    <cellStyle name="xl182" xfId="111"/>
    <cellStyle name="xl21" xfId="177"/>
    <cellStyle name="xl22" xfId="13"/>
    <cellStyle name="xl23" xfId="19"/>
    <cellStyle name="xl24" xfId="23"/>
    <cellStyle name="xl25" xfId="30"/>
    <cellStyle name="xl26" xfId="1"/>
    <cellStyle name="xl26 2" xfId="45"/>
    <cellStyle name="xl27" xfId="17"/>
    <cellStyle name="xl28" xfId="47"/>
    <cellStyle name="xl29" xfId="49"/>
    <cellStyle name="xl30" xfId="55"/>
    <cellStyle name="xl31" xfId="11"/>
    <cellStyle name="xl32" xfId="178"/>
    <cellStyle name="xl33" xfId="24"/>
    <cellStyle name="xl34" xfId="2"/>
    <cellStyle name="xl34 2" xfId="41"/>
    <cellStyle name="xl35" xfId="50"/>
    <cellStyle name="xl36" xfId="56"/>
    <cellStyle name="xl37" xfId="60"/>
    <cellStyle name="xl38" xfId="3"/>
    <cellStyle name="xl38 2" xfId="63"/>
    <cellStyle name="xl39" xfId="42"/>
    <cellStyle name="xl40" xfId="34"/>
    <cellStyle name="xl41" xfId="51"/>
    <cellStyle name="xl42" xfId="4"/>
    <cellStyle name="xl42 2" xfId="57"/>
    <cellStyle name="xl43" xfId="61"/>
    <cellStyle name="xl44" xfId="48"/>
    <cellStyle name="xl44 2" xfId="179"/>
    <cellStyle name="xl45" xfId="52"/>
    <cellStyle name="xl46" xfId="65"/>
    <cellStyle name="xl47" xfId="14"/>
    <cellStyle name="xl48" xfId="31"/>
    <cellStyle name="xl49" xfId="37"/>
    <cellStyle name="xl50" xfId="39"/>
    <cellStyle name="xl51" xfId="20"/>
    <cellStyle name="xl52" xfId="5"/>
    <cellStyle name="xl52 2" xfId="25"/>
    <cellStyle name="xl53" xfId="32"/>
    <cellStyle name="xl54" xfId="15"/>
    <cellStyle name="xl55" xfId="46"/>
    <cellStyle name="xl56" xfId="21"/>
    <cellStyle name="xl57" xfId="26"/>
    <cellStyle name="xl58" xfId="33"/>
    <cellStyle name="xl59" xfId="36"/>
    <cellStyle name="xl60" xfId="38"/>
    <cellStyle name="xl61" xfId="40"/>
    <cellStyle name="xl62" xfId="43"/>
    <cellStyle name="xl63" xfId="6"/>
    <cellStyle name="xl63 2" xfId="44"/>
    <cellStyle name="xl64" xfId="16"/>
    <cellStyle name="xl65" xfId="22"/>
    <cellStyle name="xl66" xfId="27"/>
    <cellStyle name="xl67" xfId="53"/>
    <cellStyle name="xl68" xfId="58"/>
    <cellStyle name="xl69" xfId="54"/>
    <cellStyle name="xl70" xfId="59"/>
    <cellStyle name="xl71" xfId="62"/>
    <cellStyle name="xl72" xfId="64"/>
    <cellStyle name="xl73" xfId="18"/>
    <cellStyle name="xl74" xfId="28"/>
    <cellStyle name="xl75" xfId="35"/>
    <cellStyle name="xl76" xfId="29"/>
    <cellStyle name="xl77" xfId="66"/>
    <cellStyle name="xl78" xfId="69"/>
    <cellStyle name="xl79" xfId="73"/>
    <cellStyle name="xl80" xfId="80"/>
    <cellStyle name="xl81" xfId="82"/>
    <cellStyle name="xl82" xfId="67"/>
    <cellStyle name="xl83" xfId="78"/>
    <cellStyle name="xl84" xfId="81"/>
    <cellStyle name="xl85" xfId="83"/>
    <cellStyle name="xl86" xfId="88"/>
    <cellStyle name="xl87" xfId="68"/>
    <cellStyle name="xl88" xfId="74"/>
    <cellStyle name="xl89" xfId="84"/>
    <cellStyle name="xl90" xfId="70"/>
    <cellStyle name="xl91" xfId="75"/>
    <cellStyle name="xl92" xfId="85"/>
    <cellStyle name="xl93" xfId="76"/>
    <cellStyle name="xl94" xfId="79"/>
    <cellStyle name="xl95" xfId="86"/>
    <cellStyle name="xl96" xfId="77"/>
    <cellStyle name="xl97" xfId="87"/>
    <cellStyle name="xl98" xfId="71"/>
    <cellStyle name="xl99" xfId="72"/>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6"/>
  <sheetViews>
    <sheetView showGridLines="0" tabSelected="1" view="pageBreakPreview" zoomScaleNormal="70" zoomScaleSheetLayoutView="100" workbookViewId="0">
      <selection activeCell="B583" sqref="B583"/>
    </sheetView>
  </sheetViews>
  <sheetFormatPr defaultColWidth="9.109375" defaultRowHeight="15.6" outlineLevelCol="1" x14ac:dyDescent="0.3"/>
  <cols>
    <col min="1" max="1" width="28.6640625" style="5" customWidth="1"/>
    <col min="2" max="2" width="65.33203125" style="5" customWidth="1"/>
    <col min="3" max="3" width="18.5546875" style="5" customWidth="1" outlineLevel="1"/>
    <col min="4" max="4" width="15.33203125" style="5" customWidth="1"/>
    <col min="5" max="216" width="9.109375" style="5"/>
    <col min="217" max="218" width="12.33203125" style="5" customWidth="1"/>
    <col min="219" max="219" width="13.44140625" style="5" customWidth="1"/>
    <col min="220" max="220" width="59.109375" style="5" customWidth="1"/>
    <col min="221" max="221" width="18.109375" style="5" customWidth="1"/>
    <col min="222" max="222" width="32.109375" style="5" customWidth="1"/>
    <col min="223" max="223" width="86.6640625" style="5" customWidth="1"/>
    <col min="224" max="232" width="23.109375" style="5" customWidth="1"/>
    <col min="233" max="233" width="91.44140625" style="5" customWidth="1"/>
    <col min="234" max="239" width="19.109375" style="5" customWidth="1"/>
    <col min="240" max="16384" width="9.109375" style="5"/>
  </cols>
  <sheetData>
    <row r="1" spans="1:3" ht="18.600000000000001" x14ac:dyDescent="0.3">
      <c r="A1" s="17"/>
      <c r="B1" s="18" t="s">
        <v>549</v>
      </c>
      <c r="C1" s="18"/>
    </row>
    <row r="2" spans="1:3" ht="18.600000000000001" x14ac:dyDescent="0.3">
      <c r="A2" s="17"/>
      <c r="B2" s="18" t="s">
        <v>550</v>
      </c>
      <c r="C2" s="18"/>
    </row>
    <row r="3" spans="1:3" ht="18.600000000000001" x14ac:dyDescent="0.3">
      <c r="A3" s="17"/>
      <c r="B3" s="18" t="s">
        <v>551</v>
      </c>
      <c r="C3" s="18"/>
    </row>
    <row r="4" spans="1:3" ht="25.2" customHeight="1" x14ac:dyDescent="0.3">
      <c r="A4" s="19" t="s">
        <v>552</v>
      </c>
      <c r="B4" s="19"/>
      <c r="C4" s="19"/>
    </row>
    <row r="5" spans="1:3" ht="17.25" customHeight="1" x14ac:dyDescent="0.3">
      <c r="A5" s="22" t="s">
        <v>179</v>
      </c>
      <c r="B5" s="22"/>
      <c r="C5" s="22"/>
    </row>
    <row r="6" spans="1:3" ht="51.6" customHeight="1" x14ac:dyDescent="0.3">
      <c r="A6" s="6" t="s">
        <v>44</v>
      </c>
      <c r="B6" s="6" t="s">
        <v>45</v>
      </c>
      <c r="C6" s="1" t="s">
        <v>526</v>
      </c>
    </row>
    <row r="7" spans="1:3" x14ac:dyDescent="0.3">
      <c r="A7" s="14" t="s">
        <v>180</v>
      </c>
      <c r="B7" s="15" t="s">
        <v>46</v>
      </c>
      <c r="C7" s="10">
        <f>C8+C19+C44+C56+C64+C70+C96+C115+C137+C156+C180+C192+C195+C278</f>
        <v>38059287802.200005</v>
      </c>
    </row>
    <row r="8" spans="1:3" x14ac:dyDescent="0.3">
      <c r="A8" s="14" t="s">
        <v>554</v>
      </c>
      <c r="B8" s="15" t="s">
        <v>47</v>
      </c>
      <c r="C8" s="10">
        <f>C9+C13</f>
        <v>22283206085.25</v>
      </c>
    </row>
    <row r="9" spans="1:3" x14ac:dyDescent="0.3">
      <c r="A9" s="2" t="s">
        <v>555</v>
      </c>
      <c r="B9" s="3" t="s">
        <v>48</v>
      </c>
      <c r="C9" s="11">
        <f>C10</f>
        <v>9494128633.0799999</v>
      </c>
    </row>
    <row r="10" spans="1:3" ht="46.8" x14ac:dyDescent="0.3">
      <c r="A10" s="2" t="s">
        <v>556</v>
      </c>
      <c r="B10" s="3" t="s">
        <v>49</v>
      </c>
      <c r="C10" s="11">
        <f>C11+C12</f>
        <v>9494128633.0799999</v>
      </c>
    </row>
    <row r="11" spans="1:3" ht="46.8" x14ac:dyDescent="0.3">
      <c r="A11" s="2" t="s">
        <v>557</v>
      </c>
      <c r="B11" s="3" t="s">
        <v>50</v>
      </c>
      <c r="C11" s="11">
        <v>8543429364.04</v>
      </c>
    </row>
    <row r="12" spans="1:3" ht="46.8" x14ac:dyDescent="0.3">
      <c r="A12" s="2" t="s">
        <v>558</v>
      </c>
      <c r="B12" s="3" t="s">
        <v>51</v>
      </c>
      <c r="C12" s="11">
        <v>950699269.03999996</v>
      </c>
    </row>
    <row r="13" spans="1:3" x14ac:dyDescent="0.3">
      <c r="A13" s="2" t="s">
        <v>559</v>
      </c>
      <c r="B13" s="3" t="s">
        <v>52</v>
      </c>
      <c r="C13" s="11">
        <f>SUM(C14:C18)</f>
        <v>12789077452.169998</v>
      </c>
    </row>
    <row r="14" spans="1:3" ht="78" x14ac:dyDescent="0.3">
      <c r="A14" s="2" t="s">
        <v>560</v>
      </c>
      <c r="B14" s="3" t="s">
        <v>53</v>
      </c>
      <c r="C14" s="11">
        <v>12097510800.139999</v>
      </c>
    </row>
    <row r="15" spans="1:3" ht="109.2" x14ac:dyDescent="0.3">
      <c r="A15" s="2" t="s">
        <v>561</v>
      </c>
      <c r="B15" s="3" t="s">
        <v>54</v>
      </c>
      <c r="C15" s="11">
        <v>149472431.09</v>
      </c>
    </row>
    <row r="16" spans="1:3" ht="46.8" x14ac:dyDescent="0.3">
      <c r="A16" s="2" t="s">
        <v>562</v>
      </c>
      <c r="B16" s="3" t="s">
        <v>172</v>
      </c>
      <c r="C16" s="11">
        <v>153603159.31999999</v>
      </c>
    </row>
    <row r="17" spans="1:3" ht="93.6" x14ac:dyDescent="0.3">
      <c r="A17" s="2" t="s">
        <v>563</v>
      </c>
      <c r="B17" s="3" t="s">
        <v>173</v>
      </c>
      <c r="C17" s="11">
        <v>56251890.649999999</v>
      </c>
    </row>
    <row r="18" spans="1:3" ht="94.2" customHeight="1" x14ac:dyDescent="0.3">
      <c r="A18" s="2" t="s">
        <v>564</v>
      </c>
      <c r="B18" s="16" t="s">
        <v>406</v>
      </c>
      <c r="C18" s="11">
        <v>332239170.97000003</v>
      </c>
    </row>
    <row r="19" spans="1:3" ht="46.8" x14ac:dyDescent="0.3">
      <c r="A19" s="14" t="s">
        <v>181</v>
      </c>
      <c r="B19" s="15" t="s">
        <v>55</v>
      </c>
      <c r="C19" s="10">
        <f>C20</f>
        <v>5639150171.0900002</v>
      </c>
    </row>
    <row r="20" spans="1:3" ht="31.2" x14ac:dyDescent="0.3">
      <c r="A20" s="2" t="s">
        <v>205</v>
      </c>
      <c r="B20" s="12" t="s">
        <v>204</v>
      </c>
      <c r="C20" s="11">
        <f>C21+C23+C24+C25+C28+C29+C30+C31+C32+C35+C38+C41</f>
        <v>5639150171.0900002</v>
      </c>
    </row>
    <row r="21" spans="1:3" ht="78" x14ac:dyDescent="0.3">
      <c r="A21" s="2" t="s">
        <v>565</v>
      </c>
      <c r="B21" s="3" t="s">
        <v>528</v>
      </c>
      <c r="C21" s="11">
        <f>C22</f>
        <v>11.32</v>
      </c>
    </row>
    <row r="22" spans="1:3" ht="62.4" x14ac:dyDescent="0.3">
      <c r="A22" s="2" t="s">
        <v>566</v>
      </c>
      <c r="B22" s="3" t="s">
        <v>529</v>
      </c>
      <c r="C22" s="11">
        <v>11.32</v>
      </c>
    </row>
    <row r="23" spans="1:3" ht="31.2" x14ac:dyDescent="0.3">
      <c r="A23" s="2" t="s">
        <v>567</v>
      </c>
      <c r="B23" s="3" t="s">
        <v>56</v>
      </c>
      <c r="C23" s="11">
        <v>473995870.95999998</v>
      </c>
    </row>
    <row r="24" spans="1:3" ht="31.2" x14ac:dyDescent="0.3">
      <c r="A24" s="2" t="s">
        <v>568</v>
      </c>
      <c r="B24" s="3" t="s">
        <v>57</v>
      </c>
      <c r="C24" s="11">
        <v>216520289.72999999</v>
      </c>
    </row>
    <row r="25" spans="1:3" ht="127.8" customHeight="1" x14ac:dyDescent="0.3">
      <c r="A25" s="2" t="s">
        <v>569</v>
      </c>
      <c r="B25" s="3" t="s">
        <v>58</v>
      </c>
      <c r="C25" s="11">
        <f>SUM(C26:C27)</f>
        <v>1027224156.7</v>
      </c>
    </row>
    <row r="26" spans="1:3" ht="156" x14ac:dyDescent="0.3">
      <c r="A26" s="2" t="s">
        <v>570</v>
      </c>
      <c r="B26" s="3" t="s">
        <v>59</v>
      </c>
      <c r="C26" s="11">
        <v>594898458.52999997</v>
      </c>
    </row>
    <row r="27" spans="1:3" ht="206.4" customHeight="1" x14ac:dyDescent="0.3">
      <c r="A27" s="2" t="s">
        <v>571</v>
      </c>
      <c r="B27" s="3" t="s">
        <v>60</v>
      </c>
      <c r="C27" s="11">
        <v>432325698.17000002</v>
      </c>
    </row>
    <row r="28" spans="1:3" ht="124.8" x14ac:dyDescent="0.3">
      <c r="A28" s="2" t="s">
        <v>572</v>
      </c>
      <c r="B28" s="3" t="s">
        <v>297</v>
      </c>
      <c r="C28" s="11">
        <v>1211987.29</v>
      </c>
    </row>
    <row r="29" spans="1:3" ht="124.8" x14ac:dyDescent="0.3">
      <c r="A29" s="2" t="s">
        <v>573</v>
      </c>
      <c r="B29" s="3" t="s">
        <v>398</v>
      </c>
      <c r="C29" s="11">
        <v>7041.7</v>
      </c>
    </row>
    <row r="30" spans="1:3" ht="93.6" x14ac:dyDescent="0.3">
      <c r="A30" s="2" t="s">
        <v>574</v>
      </c>
      <c r="B30" s="3" t="s">
        <v>298</v>
      </c>
      <c r="C30" s="11">
        <v>63673.83</v>
      </c>
    </row>
    <row r="31" spans="1:3" ht="93.6" x14ac:dyDescent="0.3">
      <c r="A31" s="2" t="s">
        <v>575</v>
      </c>
      <c r="B31" s="3" t="s">
        <v>299</v>
      </c>
      <c r="C31" s="11">
        <v>801268.32</v>
      </c>
    </row>
    <row r="32" spans="1:3" ht="67.8" customHeight="1" x14ac:dyDescent="0.3">
      <c r="A32" s="2" t="s">
        <v>576</v>
      </c>
      <c r="B32" s="3" t="s">
        <v>61</v>
      </c>
      <c r="C32" s="11">
        <f>C33+C34</f>
        <v>1809394368.6600001</v>
      </c>
    </row>
    <row r="33" spans="1:3" ht="109.2" x14ac:dyDescent="0.3">
      <c r="A33" s="2" t="s">
        <v>577</v>
      </c>
      <c r="B33" s="3" t="s">
        <v>62</v>
      </c>
      <c r="C33" s="11">
        <v>1665854364.1300001</v>
      </c>
    </row>
    <row r="34" spans="1:3" ht="109.2" x14ac:dyDescent="0.3">
      <c r="A34" s="2" t="s">
        <v>578</v>
      </c>
      <c r="B34" s="3" t="s">
        <v>300</v>
      </c>
      <c r="C34" s="11">
        <v>143540004.53</v>
      </c>
    </row>
    <row r="35" spans="1:3" ht="80.400000000000006" customHeight="1" x14ac:dyDescent="0.3">
      <c r="A35" s="2" t="s">
        <v>579</v>
      </c>
      <c r="B35" s="3" t="s">
        <v>63</v>
      </c>
      <c r="C35" s="11">
        <f>C36+C37</f>
        <v>12724987.02</v>
      </c>
    </row>
    <row r="36" spans="1:3" ht="124.8" x14ac:dyDescent="0.3">
      <c r="A36" s="2" t="s">
        <v>580</v>
      </c>
      <c r="B36" s="3" t="s">
        <v>64</v>
      </c>
      <c r="C36" s="11">
        <v>11715508.539999999</v>
      </c>
    </row>
    <row r="37" spans="1:3" ht="124.8" x14ac:dyDescent="0.3">
      <c r="A37" s="2" t="s">
        <v>581</v>
      </c>
      <c r="B37" s="3" t="s">
        <v>301</v>
      </c>
      <c r="C37" s="11">
        <v>1009478.48</v>
      </c>
    </row>
    <row r="38" spans="1:3" ht="65.400000000000006" customHeight="1" x14ac:dyDescent="0.3">
      <c r="A38" s="2" t="s">
        <v>582</v>
      </c>
      <c r="B38" s="3" t="s">
        <v>65</v>
      </c>
      <c r="C38" s="11">
        <f>C39+C40</f>
        <v>2405754706.5600004</v>
      </c>
    </row>
    <row r="39" spans="1:3" ht="111" customHeight="1" x14ac:dyDescent="0.3">
      <c r="A39" s="2" t="s">
        <v>583</v>
      </c>
      <c r="B39" s="3" t="s">
        <v>66</v>
      </c>
      <c r="C39" s="11">
        <v>2214905189.5100002</v>
      </c>
    </row>
    <row r="40" spans="1:3" ht="114.6" customHeight="1" x14ac:dyDescent="0.3">
      <c r="A40" s="2" t="s">
        <v>584</v>
      </c>
      <c r="B40" s="3" t="s">
        <v>302</v>
      </c>
      <c r="C40" s="11">
        <v>190849517.05000001</v>
      </c>
    </row>
    <row r="41" spans="1:3" ht="67.8" customHeight="1" x14ac:dyDescent="0.3">
      <c r="A41" s="2" t="s">
        <v>585</v>
      </c>
      <c r="B41" s="3" t="s">
        <v>67</v>
      </c>
      <c r="C41" s="11">
        <f>C42+C43</f>
        <v>-308548191</v>
      </c>
    </row>
    <row r="42" spans="1:3" ht="109.2" x14ac:dyDescent="0.3">
      <c r="A42" s="2" t="s">
        <v>586</v>
      </c>
      <c r="B42" s="3" t="s">
        <v>68</v>
      </c>
      <c r="C42" s="11">
        <v>-284070935.16000003</v>
      </c>
    </row>
    <row r="43" spans="1:3" ht="109.2" x14ac:dyDescent="0.3">
      <c r="A43" s="2" t="s">
        <v>587</v>
      </c>
      <c r="B43" s="3" t="s">
        <v>303</v>
      </c>
      <c r="C43" s="11">
        <v>-24477255.84</v>
      </c>
    </row>
    <row r="44" spans="1:3" x14ac:dyDescent="0.3">
      <c r="A44" s="14" t="s">
        <v>588</v>
      </c>
      <c r="B44" s="15" t="s">
        <v>69</v>
      </c>
      <c r="C44" s="10">
        <f>C45+C53+C55</f>
        <v>3818567250.23</v>
      </c>
    </row>
    <row r="45" spans="1:3" ht="31.2" x14ac:dyDescent="0.3">
      <c r="A45" s="2" t="s">
        <v>589</v>
      </c>
      <c r="B45" s="7" t="s">
        <v>70</v>
      </c>
      <c r="C45" s="11">
        <f>C46+C49+C52</f>
        <v>3783176655</v>
      </c>
    </row>
    <row r="46" spans="1:3" ht="31.2" x14ac:dyDescent="0.3">
      <c r="A46" s="2" t="s">
        <v>590</v>
      </c>
      <c r="B46" s="7" t="s">
        <v>71</v>
      </c>
      <c r="C46" s="11">
        <f>C47+C48</f>
        <v>2550602822.3400002</v>
      </c>
    </row>
    <row r="47" spans="1:3" ht="31.2" x14ac:dyDescent="0.3">
      <c r="A47" s="2" t="s">
        <v>591</v>
      </c>
      <c r="B47" s="7" t="s">
        <v>71</v>
      </c>
      <c r="C47" s="11">
        <v>2550874838.1500001</v>
      </c>
    </row>
    <row r="48" spans="1:3" ht="46.8" x14ac:dyDescent="0.3">
      <c r="A48" s="2" t="s">
        <v>592</v>
      </c>
      <c r="B48" s="12" t="s">
        <v>206</v>
      </c>
      <c r="C48" s="11">
        <v>-272015.81</v>
      </c>
    </row>
    <row r="49" spans="1:3" ht="46.8" x14ac:dyDescent="0.3">
      <c r="A49" s="2" t="s">
        <v>593</v>
      </c>
      <c r="B49" s="7" t="s">
        <v>72</v>
      </c>
      <c r="C49" s="11">
        <f>C50+C51</f>
        <v>1232688033.45</v>
      </c>
    </row>
    <row r="50" spans="1:3" ht="62.4" x14ac:dyDescent="0.3">
      <c r="A50" s="2" t="s">
        <v>594</v>
      </c>
      <c r="B50" s="7" t="s">
        <v>73</v>
      </c>
      <c r="C50" s="11">
        <v>1232926146.53</v>
      </c>
    </row>
    <row r="51" spans="1:3" ht="46.8" x14ac:dyDescent="0.3">
      <c r="A51" s="2" t="s">
        <v>595</v>
      </c>
      <c r="B51" s="12" t="s">
        <v>207</v>
      </c>
      <c r="C51" s="11">
        <v>-238113.08</v>
      </c>
    </row>
    <row r="52" spans="1:3" ht="46.8" x14ac:dyDescent="0.3">
      <c r="A52" s="2" t="s">
        <v>596</v>
      </c>
      <c r="B52" s="12" t="s">
        <v>208</v>
      </c>
      <c r="C52" s="11">
        <v>-114200.79</v>
      </c>
    </row>
    <row r="53" spans="1:3" x14ac:dyDescent="0.3">
      <c r="A53" s="2" t="s">
        <v>597</v>
      </c>
      <c r="B53" s="12" t="s">
        <v>209</v>
      </c>
      <c r="C53" s="11">
        <f>C54</f>
        <v>-8199.8799999999992</v>
      </c>
    </row>
    <row r="54" spans="1:3" ht="31.2" x14ac:dyDescent="0.3">
      <c r="A54" s="2" t="s">
        <v>598</v>
      </c>
      <c r="B54" s="12" t="s">
        <v>210</v>
      </c>
      <c r="C54" s="11">
        <v>-8199.8799999999992</v>
      </c>
    </row>
    <row r="55" spans="1:3" x14ac:dyDescent="0.3">
      <c r="A55" s="2" t="s">
        <v>599</v>
      </c>
      <c r="B55" s="12" t="s">
        <v>405</v>
      </c>
      <c r="C55" s="11">
        <v>35398795.109999999</v>
      </c>
    </row>
    <row r="56" spans="1:3" x14ac:dyDescent="0.3">
      <c r="A56" s="14" t="s">
        <v>600</v>
      </c>
      <c r="B56" s="15" t="s">
        <v>74</v>
      </c>
      <c r="C56" s="10">
        <f>C57+C60+C63</f>
        <v>4514254784.6400003</v>
      </c>
    </row>
    <row r="57" spans="1:3" x14ac:dyDescent="0.3">
      <c r="A57" s="2" t="s">
        <v>601</v>
      </c>
      <c r="B57" s="3" t="s">
        <v>75</v>
      </c>
      <c r="C57" s="11">
        <f>SUM(C58:C59)</f>
        <v>3322189031.1900001</v>
      </c>
    </row>
    <row r="58" spans="1:3" ht="31.2" x14ac:dyDescent="0.3">
      <c r="A58" s="2" t="s">
        <v>602</v>
      </c>
      <c r="B58" s="3" t="s">
        <v>76</v>
      </c>
      <c r="C58" s="11">
        <v>3269709980.48</v>
      </c>
    </row>
    <row r="59" spans="1:3" ht="31.2" x14ac:dyDescent="0.3">
      <c r="A59" s="2" t="s">
        <v>603</v>
      </c>
      <c r="B59" s="3" t="s">
        <v>77</v>
      </c>
      <c r="C59" s="11">
        <v>52479050.710000001</v>
      </c>
    </row>
    <row r="60" spans="1:3" x14ac:dyDescent="0.3">
      <c r="A60" s="2" t="s">
        <v>604</v>
      </c>
      <c r="B60" s="3" t="s">
        <v>78</v>
      </c>
      <c r="C60" s="11">
        <f>SUM(C61:C62)</f>
        <v>1150769582.45</v>
      </c>
    </row>
    <row r="61" spans="1:3" x14ac:dyDescent="0.3">
      <c r="A61" s="2" t="s">
        <v>605</v>
      </c>
      <c r="B61" s="3" t="s">
        <v>79</v>
      </c>
      <c r="C61" s="11">
        <v>245340743.25999999</v>
      </c>
    </row>
    <row r="62" spans="1:3" x14ac:dyDescent="0.3">
      <c r="A62" s="2" t="s">
        <v>606</v>
      </c>
      <c r="B62" s="3" t="s">
        <v>80</v>
      </c>
      <c r="C62" s="11">
        <v>905428839.19000006</v>
      </c>
    </row>
    <row r="63" spans="1:3" x14ac:dyDescent="0.3">
      <c r="A63" s="2" t="s">
        <v>607</v>
      </c>
      <c r="B63" s="3" t="s">
        <v>81</v>
      </c>
      <c r="C63" s="11">
        <v>41296171</v>
      </c>
    </row>
    <row r="64" spans="1:3" ht="31.2" x14ac:dyDescent="0.3">
      <c r="A64" s="14" t="s">
        <v>608</v>
      </c>
      <c r="B64" s="15" t="s">
        <v>82</v>
      </c>
      <c r="C64" s="10">
        <f>C65+C68</f>
        <v>25710804.990000002</v>
      </c>
    </row>
    <row r="65" spans="1:3" x14ac:dyDescent="0.3">
      <c r="A65" s="2" t="s">
        <v>609</v>
      </c>
      <c r="B65" s="3" t="s">
        <v>83</v>
      </c>
      <c r="C65" s="11">
        <f>SUM(C66:C67)</f>
        <v>24945957.080000002</v>
      </c>
    </row>
    <row r="66" spans="1:3" ht="18.600000000000001" customHeight="1" x14ac:dyDescent="0.3">
      <c r="A66" s="2" t="s">
        <v>610</v>
      </c>
      <c r="B66" s="3" t="s">
        <v>84</v>
      </c>
      <c r="C66" s="11">
        <v>18640496.510000002</v>
      </c>
    </row>
    <row r="67" spans="1:3" ht="62.4" x14ac:dyDescent="0.3">
      <c r="A67" s="2" t="s">
        <v>611</v>
      </c>
      <c r="B67" s="3" t="s">
        <v>407</v>
      </c>
      <c r="C67" s="11">
        <v>6305460.5700000003</v>
      </c>
    </row>
    <row r="68" spans="1:3" ht="31.2" x14ac:dyDescent="0.3">
      <c r="A68" s="2" t="s">
        <v>612</v>
      </c>
      <c r="B68" s="3" t="s">
        <v>85</v>
      </c>
      <c r="C68" s="11">
        <f>C69</f>
        <v>764847.91</v>
      </c>
    </row>
    <row r="69" spans="1:3" x14ac:dyDescent="0.3">
      <c r="A69" s="2" t="s">
        <v>613</v>
      </c>
      <c r="B69" s="3" t="s">
        <v>86</v>
      </c>
      <c r="C69" s="11">
        <v>764847.91</v>
      </c>
    </row>
    <row r="70" spans="1:3" x14ac:dyDescent="0.3">
      <c r="A70" s="14" t="s">
        <v>182</v>
      </c>
      <c r="B70" s="15" t="s">
        <v>87</v>
      </c>
      <c r="C70" s="10">
        <f>C71+C73+C74</f>
        <v>150935273.41000003</v>
      </c>
    </row>
    <row r="71" spans="1:3" ht="66.599999999999994" customHeight="1" x14ac:dyDescent="0.3">
      <c r="A71" s="2" t="s">
        <v>614</v>
      </c>
      <c r="B71" s="3" t="s">
        <v>408</v>
      </c>
      <c r="C71" s="11">
        <f>C72</f>
        <v>29369.11</v>
      </c>
    </row>
    <row r="72" spans="1:3" ht="50.4" customHeight="1" x14ac:dyDescent="0.3">
      <c r="A72" s="2" t="s">
        <v>615</v>
      </c>
      <c r="B72" s="3" t="s">
        <v>409</v>
      </c>
      <c r="C72" s="11">
        <v>29369.11</v>
      </c>
    </row>
    <row r="73" spans="1:3" ht="63.6" customHeight="1" x14ac:dyDescent="0.3">
      <c r="A73" s="2" t="s">
        <v>616</v>
      </c>
      <c r="B73" s="3" t="s">
        <v>88</v>
      </c>
      <c r="C73" s="11">
        <v>825175</v>
      </c>
    </row>
    <row r="74" spans="1:3" ht="31.2" x14ac:dyDescent="0.3">
      <c r="A74" s="2" t="s">
        <v>183</v>
      </c>
      <c r="B74" s="3" t="s">
        <v>89</v>
      </c>
      <c r="C74" s="11">
        <f>C75+C76+C77+C82+C83+C84+C87+C89+C90+C91+C92+C93+C94+C86+C95</f>
        <v>150080729.30000001</v>
      </c>
    </row>
    <row r="75" spans="1:3" ht="93.6" x14ac:dyDescent="0.3">
      <c r="A75" s="2" t="s">
        <v>617</v>
      </c>
      <c r="B75" s="3" t="s">
        <v>90</v>
      </c>
      <c r="C75" s="11">
        <v>16990</v>
      </c>
    </row>
    <row r="76" spans="1:3" ht="46.8" x14ac:dyDescent="0.3">
      <c r="A76" s="2" t="s">
        <v>618</v>
      </c>
      <c r="B76" s="3" t="s">
        <v>91</v>
      </c>
      <c r="C76" s="11">
        <v>90162870.790000007</v>
      </c>
    </row>
    <row r="77" spans="1:3" ht="62.4" x14ac:dyDescent="0.3">
      <c r="A77" s="2" t="s">
        <v>184</v>
      </c>
      <c r="B77" s="3" t="s">
        <v>92</v>
      </c>
      <c r="C77" s="11">
        <f>C78</f>
        <v>32820726.010000002</v>
      </c>
    </row>
    <row r="78" spans="1:3" ht="78" x14ac:dyDescent="0.3">
      <c r="A78" s="2" t="s">
        <v>185</v>
      </c>
      <c r="B78" s="3" t="s">
        <v>93</v>
      </c>
      <c r="C78" s="11">
        <v>32820726.010000002</v>
      </c>
    </row>
    <row r="79" spans="1:3" ht="78" x14ac:dyDescent="0.3">
      <c r="A79" s="2" t="s">
        <v>619</v>
      </c>
      <c r="B79" s="3" t="s">
        <v>93</v>
      </c>
      <c r="C79" s="11">
        <v>1709808.81</v>
      </c>
    </row>
    <row r="80" spans="1:3" ht="78" x14ac:dyDescent="0.3">
      <c r="A80" s="2" t="s">
        <v>620</v>
      </c>
      <c r="B80" s="3" t="s">
        <v>93</v>
      </c>
      <c r="C80" s="11">
        <v>372000</v>
      </c>
    </row>
    <row r="81" spans="1:3" ht="78" x14ac:dyDescent="0.3">
      <c r="A81" s="2" t="s">
        <v>621</v>
      </c>
      <c r="B81" s="3" t="s">
        <v>93</v>
      </c>
      <c r="C81" s="11">
        <v>30738917.199999999</v>
      </c>
    </row>
    <row r="82" spans="1:3" ht="31.2" x14ac:dyDescent="0.3">
      <c r="A82" s="2" t="s">
        <v>622</v>
      </c>
      <c r="B82" s="3" t="s">
        <v>94</v>
      </c>
      <c r="C82" s="11">
        <v>4417376.5</v>
      </c>
    </row>
    <row r="83" spans="1:3" ht="78" x14ac:dyDescent="0.3">
      <c r="A83" s="2" t="s">
        <v>623</v>
      </c>
      <c r="B83" s="3" t="s">
        <v>95</v>
      </c>
      <c r="C83" s="11">
        <v>89500</v>
      </c>
    </row>
    <row r="84" spans="1:3" ht="109.2" x14ac:dyDescent="0.3">
      <c r="A84" s="2" t="s">
        <v>624</v>
      </c>
      <c r="B84" s="7" t="s">
        <v>96</v>
      </c>
      <c r="C84" s="11">
        <v>32300</v>
      </c>
    </row>
    <row r="85" spans="1:3" ht="64.2" customHeight="1" x14ac:dyDescent="0.3">
      <c r="A85" s="2" t="s">
        <v>186</v>
      </c>
      <c r="B85" s="3" t="s">
        <v>97</v>
      </c>
      <c r="C85" s="11">
        <f>SUM(C86:C87)</f>
        <v>21243675.5</v>
      </c>
    </row>
    <row r="86" spans="1:3" ht="78" x14ac:dyDescent="0.3">
      <c r="A86" s="2" t="s">
        <v>625</v>
      </c>
      <c r="B86" s="3" t="s">
        <v>98</v>
      </c>
      <c r="C86" s="11">
        <v>8048726.5</v>
      </c>
    </row>
    <row r="87" spans="1:3" ht="174.6" customHeight="1" x14ac:dyDescent="0.3">
      <c r="A87" s="2" t="s">
        <v>626</v>
      </c>
      <c r="B87" s="3" t="s">
        <v>99</v>
      </c>
      <c r="C87" s="11">
        <v>13194949</v>
      </c>
    </row>
    <row r="88" spans="1:3" ht="62.4" x14ac:dyDescent="0.3">
      <c r="A88" s="2" t="s">
        <v>627</v>
      </c>
      <c r="B88" s="3" t="s">
        <v>100</v>
      </c>
      <c r="C88" s="11">
        <f>C89</f>
        <v>152000</v>
      </c>
    </row>
    <row r="89" spans="1:3" ht="93.6" x14ac:dyDescent="0.3">
      <c r="A89" s="2" t="s">
        <v>628</v>
      </c>
      <c r="B89" s="3" t="s">
        <v>101</v>
      </c>
      <c r="C89" s="11">
        <v>152000</v>
      </c>
    </row>
    <row r="90" spans="1:3" ht="31.2" x14ac:dyDescent="0.3">
      <c r="A90" s="2" t="s">
        <v>629</v>
      </c>
      <c r="B90" s="3" t="s">
        <v>292</v>
      </c>
      <c r="C90" s="11">
        <v>104790.5</v>
      </c>
    </row>
    <row r="91" spans="1:3" ht="46.8" x14ac:dyDescent="0.3">
      <c r="A91" s="2" t="s">
        <v>630</v>
      </c>
      <c r="B91" s="3" t="s">
        <v>102</v>
      </c>
      <c r="C91" s="11">
        <v>70000</v>
      </c>
    </row>
    <row r="92" spans="1:3" ht="78" x14ac:dyDescent="0.3">
      <c r="A92" s="2" t="s">
        <v>631</v>
      </c>
      <c r="B92" s="3" t="s">
        <v>103</v>
      </c>
      <c r="C92" s="11">
        <v>342000</v>
      </c>
    </row>
    <row r="93" spans="1:3" ht="82.8" customHeight="1" x14ac:dyDescent="0.3">
      <c r="A93" s="2" t="s">
        <v>632</v>
      </c>
      <c r="B93" s="3" t="s">
        <v>104</v>
      </c>
      <c r="C93" s="11">
        <v>147500</v>
      </c>
    </row>
    <row r="94" spans="1:3" ht="62.4" x14ac:dyDescent="0.3">
      <c r="A94" s="2" t="s">
        <v>633</v>
      </c>
      <c r="B94" s="7" t="s">
        <v>105</v>
      </c>
      <c r="C94" s="11">
        <v>390000</v>
      </c>
    </row>
    <row r="95" spans="1:3" ht="78" x14ac:dyDescent="0.3">
      <c r="A95" s="2" t="s">
        <v>634</v>
      </c>
      <c r="B95" s="7" t="s">
        <v>530</v>
      </c>
      <c r="C95" s="11">
        <v>91000</v>
      </c>
    </row>
    <row r="96" spans="1:3" ht="46.8" x14ac:dyDescent="0.3">
      <c r="A96" s="14" t="s">
        <v>635</v>
      </c>
      <c r="B96" s="13" t="s">
        <v>211</v>
      </c>
      <c r="C96" s="10">
        <f>C97+C100+C105+C110+C112</f>
        <v>-252846.78000000003</v>
      </c>
    </row>
    <row r="97" spans="1:3" ht="31.2" x14ac:dyDescent="0.3">
      <c r="A97" s="2" t="s">
        <v>636</v>
      </c>
      <c r="B97" s="12" t="s">
        <v>212</v>
      </c>
      <c r="C97" s="11">
        <f>C98+C99</f>
        <v>-165377.79</v>
      </c>
    </row>
    <row r="98" spans="1:3" ht="46.8" x14ac:dyDescent="0.3">
      <c r="A98" s="2" t="s">
        <v>637</v>
      </c>
      <c r="B98" s="12" t="s">
        <v>213</v>
      </c>
      <c r="C98" s="11">
        <v>-158351.98000000001</v>
      </c>
    </row>
    <row r="99" spans="1:3" ht="46.8" x14ac:dyDescent="0.3">
      <c r="A99" s="2" t="s">
        <v>638</v>
      </c>
      <c r="B99" s="12" t="s">
        <v>480</v>
      </c>
      <c r="C99" s="11">
        <v>-7025.81</v>
      </c>
    </row>
    <row r="100" spans="1:3" ht="16.2" customHeight="1" x14ac:dyDescent="0.3">
      <c r="A100" s="2" t="s">
        <v>639</v>
      </c>
      <c r="B100" s="12" t="s">
        <v>410</v>
      </c>
      <c r="C100" s="11">
        <f>C101</f>
        <v>689.74</v>
      </c>
    </row>
    <row r="101" spans="1:3" ht="16.2" customHeight="1" x14ac:dyDescent="0.3">
      <c r="A101" s="2" t="s">
        <v>640</v>
      </c>
      <c r="B101" s="12" t="s">
        <v>411</v>
      </c>
      <c r="C101" s="11">
        <f>C102+C104</f>
        <v>689.74</v>
      </c>
    </row>
    <row r="102" spans="1:3" ht="18" customHeight="1" x14ac:dyDescent="0.3">
      <c r="A102" s="2" t="s">
        <v>641</v>
      </c>
      <c r="B102" s="12" t="s">
        <v>499</v>
      </c>
      <c r="C102" s="11">
        <f>C103</f>
        <v>24</v>
      </c>
    </row>
    <row r="103" spans="1:3" ht="34.200000000000003" customHeight="1" x14ac:dyDescent="0.3">
      <c r="A103" s="2" t="s">
        <v>642</v>
      </c>
      <c r="B103" s="12" t="s">
        <v>500</v>
      </c>
      <c r="C103" s="11">
        <v>24</v>
      </c>
    </row>
    <row r="104" spans="1:3" ht="16.2" customHeight="1" x14ac:dyDescent="0.3">
      <c r="A104" s="2" t="s">
        <v>644</v>
      </c>
      <c r="B104" s="12" t="s">
        <v>412</v>
      </c>
      <c r="C104" s="11">
        <v>665.74</v>
      </c>
    </row>
    <row r="105" spans="1:3" x14ac:dyDescent="0.3">
      <c r="A105" s="2" t="s">
        <v>643</v>
      </c>
      <c r="B105" s="12" t="s">
        <v>293</v>
      </c>
      <c r="C105" s="11">
        <f>C106+C107+C108+C109</f>
        <v>-64177.68</v>
      </c>
    </row>
    <row r="106" spans="1:3" x14ac:dyDescent="0.3">
      <c r="A106" s="2" t="s">
        <v>645</v>
      </c>
      <c r="B106" s="12" t="s">
        <v>481</v>
      </c>
      <c r="C106" s="11">
        <v>-17456.509999999998</v>
      </c>
    </row>
    <row r="107" spans="1:3" ht="31.2" x14ac:dyDescent="0.3">
      <c r="A107" s="2" t="s">
        <v>646</v>
      </c>
      <c r="B107" s="12" t="s">
        <v>501</v>
      </c>
      <c r="C107" s="11">
        <v>1805.84</v>
      </c>
    </row>
    <row r="108" spans="1:3" ht="16.5" customHeight="1" x14ac:dyDescent="0.3">
      <c r="A108" s="2" t="s">
        <v>647</v>
      </c>
      <c r="B108" s="12" t="s">
        <v>214</v>
      </c>
      <c r="C108" s="11">
        <v>7981.03</v>
      </c>
    </row>
    <row r="109" spans="1:3" ht="31.2" x14ac:dyDescent="0.3">
      <c r="A109" s="2" t="s">
        <v>648</v>
      </c>
      <c r="B109" s="12" t="s">
        <v>482</v>
      </c>
      <c r="C109" s="11">
        <v>-56508.04</v>
      </c>
    </row>
    <row r="110" spans="1:3" ht="31.2" x14ac:dyDescent="0.3">
      <c r="A110" s="2" t="s">
        <v>649</v>
      </c>
      <c r="B110" s="12" t="s">
        <v>215</v>
      </c>
      <c r="C110" s="11">
        <f>C111</f>
        <v>11.56</v>
      </c>
    </row>
    <row r="111" spans="1:3" ht="16.5" customHeight="1" x14ac:dyDescent="0.3">
      <c r="A111" s="2" t="s">
        <v>650</v>
      </c>
      <c r="B111" s="12" t="s">
        <v>216</v>
      </c>
      <c r="C111" s="11">
        <v>11.56</v>
      </c>
    </row>
    <row r="112" spans="1:3" ht="31.2" x14ac:dyDescent="0.3">
      <c r="A112" s="2" t="s">
        <v>651</v>
      </c>
      <c r="B112" s="12" t="s">
        <v>396</v>
      </c>
      <c r="C112" s="11">
        <f>C113+C114</f>
        <v>-23992.61</v>
      </c>
    </row>
    <row r="113" spans="1:3" ht="31.2" x14ac:dyDescent="0.3">
      <c r="A113" s="2" t="s">
        <v>652</v>
      </c>
      <c r="B113" s="12" t="s">
        <v>396</v>
      </c>
      <c r="C113" s="11">
        <v>-10492.61</v>
      </c>
    </row>
    <row r="114" spans="1:3" ht="46.8" x14ac:dyDescent="0.3">
      <c r="A114" s="2" t="s">
        <v>653</v>
      </c>
      <c r="B114" s="12" t="s">
        <v>502</v>
      </c>
      <c r="C114" s="11">
        <v>-13500</v>
      </c>
    </row>
    <row r="115" spans="1:3" ht="46.8" x14ac:dyDescent="0.3">
      <c r="A115" s="14" t="s">
        <v>187</v>
      </c>
      <c r="B115" s="15" t="s">
        <v>106</v>
      </c>
      <c r="C115" s="10">
        <f>C116+C118+C121+C128+C131+C134</f>
        <v>581457165.03999984</v>
      </c>
    </row>
    <row r="116" spans="1:3" ht="78" x14ac:dyDescent="0.3">
      <c r="A116" s="2" t="s">
        <v>654</v>
      </c>
      <c r="B116" s="3" t="s">
        <v>107</v>
      </c>
      <c r="C116" s="11">
        <f>C117</f>
        <v>15511118.210000001</v>
      </c>
    </row>
    <row r="117" spans="1:3" ht="62.4" x14ac:dyDescent="0.3">
      <c r="A117" s="2" t="s">
        <v>655</v>
      </c>
      <c r="B117" s="3" t="s">
        <v>108</v>
      </c>
      <c r="C117" s="11">
        <v>15511118.210000001</v>
      </c>
    </row>
    <row r="118" spans="1:3" x14ac:dyDescent="0.3">
      <c r="A118" s="2" t="s">
        <v>658</v>
      </c>
      <c r="B118" s="3" t="s">
        <v>483</v>
      </c>
      <c r="C118" s="11">
        <f>C119</f>
        <v>398981934.69</v>
      </c>
    </row>
    <row r="119" spans="1:3" ht="46.8" x14ac:dyDescent="0.3">
      <c r="A119" s="2" t="s">
        <v>656</v>
      </c>
      <c r="B119" s="3" t="s">
        <v>484</v>
      </c>
      <c r="C119" s="11">
        <f>C120</f>
        <v>398981934.69</v>
      </c>
    </row>
    <row r="120" spans="1:3" ht="46.8" x14ac:dyDescent="0.3">
      <c r="A120" s="2" t="s">
        <v>657</v>
      </c>
      <c r="B120" s="3" t="s">
        <v>485</v>
      </c>
      <c r="C120" s="11">
        <v>398981934.69</v>
      </c>
    </row>
    <row r="121" spans="1:3" ht="82.2" customHeight="1" x14ac:dyDescent="0.3">
      <c r="A121" s="2" t="s">
        <v>668</v>
      </c>
      <c r="B121" s="3" t="s">
        <v>109</v>
      </c>
      <c r="C121" s="11">
        <f>C122+C124+C126</f>
        <v>149889284.36000001</v>
      </c>
    </row>
    <row r="122" spans="1:3" ht="78" x14ac:dyDescent="0.3">
      <c r="A122" s="2" t="s">
        <v>659</v>
      </c>
      <c r="B122" s="3" t="s">
        <v>110</v>
      </c>
      <c r="C122" s="11">
        <f>C123</f>
        <v>121930425.37</v>
      </c>
    </row>
    <row r="123" spans="1:3" ht="78" x14ac:dyDescent="0.3">
      <c r="A123" s="2" t="s">
        <v>660</v>
      </c>
      <c r="B123" s="3" t="s">
        <v>174</v>
      </c>
      <c r="C123" s="11">
        <v>121930425.37</v>
      </c>
    </row>
    <row r="124" spans="1:3" ht="78" x14ac:dyDescent="0.3">
      <c r="A124" s="2" t="s">
        <v>661</v>
      </c>
      <c r="B124" s="3" t="s">
        <v>111</v>
      </c>
      <c r="C124" s="11">
        <f>C125</f>
        <v>5630378.96</v>
      </c>
    </row>
    <row r="125" spans="1:3" ht="78" x14ac:dyDescent="0.3">
      <c r="A125" s="2" t="s">
        <v>662</v>
      </c>
      <c r="B125" s="3" t="s">
        <v>112</v>
      </c>
      <c r="C125" s="11">
        <v>5630378.96</v>
      </c>
    </row>
    <row r="126" spans="1:3" ht="46.8" x14ac:dyDescent="0.3">
      <c r="A126" s="2" t="s">
        <v>663</v>
      </c>
      <c r="B126" s="3" t="s">
        <v>113</v>
      </c>
      <c r="C126" s="11">
        <f>C127</f>
        <v>22328480.030000001</v>
      </c>
    </row>
    <row r="127" spans="1:3" ht="46.8" x14ac:dyDescent="0.3">
      <c r="A127" s="2" t="s">
        <v>664</v>
      </c>
      <c r="B127" s="3" t="s">
        <v>114</v>
      </c>
      <c r="C127" s="11">
        <v>22328480.030000001</v>
      </c>
    </row>
    <row r="128" spans="1:3" ht="46.8" x14ac:dyDescent="0.3">
      <c r="A128" s="2" t="s">
        <v>665</v>
      </c>
      <c r="B128" s="3" t="s">
        <v>531</v>
      </c>
      <c r="C128" s="11">
        <f>C129</f>
        <v>827.81</v>
      </c>
    </row>
    <row r="129" spans="1:3" ht="78" x14ac:dyDescent="0.3">
      <c r="A129" s="2" t="s">
        <v>666</v>
      </c>
      <c r="B129" s="3" t="s">
        <v>532</v>
      </c>
      <c r="C129" s="11">
        <f>C130</f>
        <v>827.81</v>
      </c>
    </row>
    <row r="130" spans="1:3" ht="140.4" x14ac:dyDescent="0.3">
      <c r="A130" s="2" t="s">
        <v>667</v>
      </c>
      <c r="B130" s="3" t="s">
        <v>533</v>
      </c>
      <c r="C130" s="11">
        <v>827.81</v>
      </c>
    </row>
    <row r="131" spans="1:3" ht="31.2" x14ac:dyDescent="0.3">
      <c r="A131" s="2" t="s">
        <v>669</v>
      </c>
      <c r="B131" s="3" t="s">
        <v>115</v>
      </c>
      <c r="C131" s="11">
        <f>C132</f>
        <v>15235846.300000001</v>
      </c>
    </row>
    <row r="132" spans="1:3" ht="46.8" x14ac:dyDescent="0.3">
      <c r="A132" s="2" t="s">
        <v>670</v>
      </c>
      <c r="B132" s="3" t="s">
        <v>116</v>
      </c>
      <c r="C132" s="11">
        <f>C133</f>
        <v>15235846.300000001</v>
      </c>
    </row>
    <row r="133" spans="1:3" ht="46.8" x14ac:dyDescent="0.3">
      <c r="A133" s="2" t="s">
        <v>671</v>
      </c>
      <c r="B133" s="3" t="s">
        <v>117</v>
      </c>
      <c r="C133" s="11">
        <v>15235846.300000001</v>
      </c>
    </row>
    <row r="134" spans="1:3" ht="78" x14ac:dyDescent="0.3">
      <c r="A134" s="2" t="s">
        <v>672</v>
      </c>
      <c r="B134" s="3" t="s">
        <v>118</v>
      </c>
      <c r="C134" s="11">
        <f>C135</f>
        <v>1838153.67</v>
      </c>
    </row>
    <row r="135" spans="1:3" ht="82.2" customHeight="1" x14ac:dyDescent="0.3">
      <c r="A135" s="2" t="s">
        <v>673</v>
      </c>
      <c r="B135" s="3" t="s">
        <v>119</v>
      </c>
      <c r="C135" s="11">
        <f>C136</f>
        <v>1838153.67</v>
      </c>
    </row>
    <row r="136" spans="1:3" ht="93.6" x14ac:dyDescent="0.3">
      <c r="A136" s="2" t="s">
        <v>674</v>
      </c>
      <c r="B136" s="3" t="s">
        <v>120</v>
      </c>
      <c r="C136" s="11">
        <v>1838153.67</v>
      </c>
    </row>
    <row r="137" spans="1:3" ht="31.2" x14ac:dyDescent="0.3">
      <c r="A137" s="14" t="s">
        <v>188</v>
      </c>
      <c r="B137" s="15" t="s">
        <v>121</v>
      </c>
      <c r="C137" s="10">
        <f>C138+C145+C151</f>
        <v>380654858.15999997</v>
      </c>
    </row>
    <row r="138" spans="1:3" x14ac:dyDescent="0.3">
      <c r="A138" s="2" t="s">
        <v>681</v>
      </c>
      <c r="B138" s="3" t="s">
        <v>122</v>
      </c>
      <c r="C138" s="11">
        <f>C139+C140+C141+C144</f>
        <v>15421691.66</v>
      </c>
    </row>
    <row r="139" spans="1:3" ht="31.2" x14ac:dyDescent="0.3">
      <c r="A139" s="2" t="s">
        <v>675</v>
      </c>
      <c r="B139" s="3" t="s">
        <v>123</v>
      </c>
      <c r="C139" s="11">
        <v>1708263.65</v>
      </c>
    </row>
    <row r="140" spans="1:3" x14ac:dyDescent="0.3">
      <c r="A140" s="2" t="s">
        <v>676</v>
      </c>
      <c r="B140" s="3" t="s">
        <v>124</v>
      </c>
      <c r="C140" s="11">
        <v>2992641.52</v>
      </c>
    </row>
    <row r="141" spans="1:3" x14ac:dyDescent="0.3">
      <c r="A141" s="2" t="s">
        <v>680</v>
      </c>
      <c r="B141" s="3" t="s">
        <v>161</v>
      </c>
      <c r="C141" s="11">
        <f>C142+C143</f>
        <v>10667903.23</v>
      </c>
    </row>
    <row r="142" spans="1:3" x14ac:dyDescent="0.3">
      <c r="A142" s="2" t="s">
        <v>677</v>
      </c>
      <c r="B142" s="3" t="s">
        <v>162</v>
      </c>
      <c r="C142" s="11">
        <v>4895844.08</v>
      </c>
    </row>
    <row r="143" spans="1:3" x14ac:dyDescent="0.3">
      <c r="A143" s="2" t="s">
        <v>678</v>
      </c>
      <c r="B143" s="3" t="s">
        <v>217</v>
      </c>
      <c r="C143" s="11">
        <v>5772059.1500000004</v>
      </c>
    </row>
    <row r="144" spans="1:3" ht="46.8" x14ac:dyDescent="0.3">
      <c r="A144" s="2" t="s">
        <v>679</v>
      </c>
      <c r="B144" s="3" t="s">
        <v>218</v>
      </c>
      <c r="C144" s="11">
        <v>52883.26</v>
      </c>
    </row>
    <row r="145" spans="1:3" x14ac:dyDescent="0.3">
      <c r="A145" s="2" t="s">
        <v>189</v>
      </c>
      <c r="B145" s="3" t="s">
        <v>125</v>
      </c>
      <c r="C145" s="11">
        <f>C146+C148+C149</f>
        <v>4063233.23</v>
      </c>
    </row>
    <row r="146" spans="1:3" ht="46.8" x14ac:dyDescent="0.3">
      <c r="A146" s="2" t="s">
        <v>682</v>
      </c>
      <c r="B146" s="3" t="s">
        <v>126</v>
      </c>
      <c r="C146" s="11">
        <f>C147</f>
        <v>3535870.58</v>
      </c>
    </row>
    <row r="147" spans="1:3" ht="62.4" x14ac:dyDescent="0.3">
      <c r="A147" s="2" t="s">
        <v>683</v>
      </c>
      <c r="B147" s="3" t="s">
        <v>127</v>
      </c>
      <c r="C147" s="11">
        <v>3535870.58</v>
      </c>
    </row>
    <row r="148" spans="1:3" ht="31.2" x14ac:dyDescent="0.3">
      <c r="A148" s="2" t="s">
        <v>684</v>
      </c>
      <c r="B148" s="3" t="s">
        <v>128</v>
      </c>
      <c r="C148" s="11">
        <v>8944.15</v>
      </c>
    </row>
    <row r="149" spans="1:3" ht="46.8" x14ac:dyDescent="0.3">
      <c r="A149" s="2" t="s">
        <v>685</v>
      </c>
      <c r="B149" s="3" t="s">
        <v>413</v>
      </c>
      <c r="C149" s="11">
        <f>C150</f>
        <v>518418.5</v>
      </c>
    </row>
    <row r="150" spans="1:3" ht="124.8" x14ac:dyDescent="0.3">
      <c r="A150" s="2" t="s">
        <v>686</v>
      </c>
      <c r="B150" s="3" t="s">
        <v>414</v>
      </c>
      <c r="C150" s="11">
        <v>518418.5</v>
      </c>
    </row>
    <row r="151" spans="1:3" x14ac:dyDescent="0.3">
      <c r="A151" s="2" t="s">
        <v>687</v>
      </c>
      <c r="B151" s="3" t="s">
        <v>129</v>
      </c>
      <c r="C151" s="11">
        <f>C152</f>
        <v>361169933.26999998</v>
      </c>
    </row>
    <row r="152" spans="1:3" ht="31.2" x14ac:dyDescent="0.3">
      <c r="A152" s="2" t="s">
        <v>688</v>
      </c>
      <c r="B152" s="3" t="s">
        <v>130</v>
      </c>
      <c r="C152" s="11">
        <f>SUM(C153:C155)</f>
        <v>361169933.26999998</v>
      </c>
    </row>
    <row r="153" spans="1:3" ht="46.8" x14ac:dyDescent="0.3">
      <c r="A153" s="2" t="s">
        <v>689</v>
      </c>
      <c r="B153" s="3" t="s">
        <v>175</v>
      </c>
      <c r="C153" s="11">
        <v>1081418.8600000001</v>
      </c>
    </row>
    <row r="154" spans="1:3" ht="46.8" x14ac:dyDescent="0.3">
      <c r="A154" s="2" t="s">
        <v>690</v>
      </c>
      <c r="B154" s="3" t="s">
        <v>131</v>
      </c>
      <c r="C154" s="11">
        <v>341156026.13</v>
      </c>
    </row>
    <row r="155" spans="1:3" ht="46.8" x14ac:dyDescent="0.3">
      <c r="A155" s="2" t="s">
        <v>691</v>
      </c>
      <c r="B155" s="3" t="s">
        <v>132</v>
      </c>
      <c r="C155" s="11">
        <v>18932488.280000001</v>
      </c>
    </row>
    <row r="156" spans="1:3" ht="31.2" x14ac:dyDescent="0.3">
      <c r="A156" s="14" t="s">
        <v>190</v>
      </c>
      <c r="B156" s="15" t="s">
        <v>133</v>
      </c>
      <c r="C156" s="10">
        <f>C157+C170</f>
        <v>87600991.520000011</v>
      </c>
    </row>
    <row r="157" spans="1:3" x14ac:dyDescent="0.3">
      <c r="A157" s="2" t="s">
        <v>191</v>
      </c>
      <c r="B157" s="3" t="s">
        <v>134</v>
      </c>
      <c r="C157" s="11">
        <f>C161+C163+C158+C159+C160</f>
        <v>11519336.220000001</v>
      </c>
    </row>
    <row r="158" spans="1:3" ht="46.8" x14ac:dyDescent="0.3">
      <c r="A158" s="2" t="s">
        <v>692</v>
      </c>
      <c r="B158" s="3" t="s">
        <v>135</v>
      </c>
      <c r="C158" s="11">
        <v>5350</v>
      </c>
    </row>
    <row r="159" spans="1:3" ht="31.2" x14ac:dyDescent="0.3">
      <c r="A159" s="2" t="s">
        <v>693</v>
      </c>
      <c r="B159" s="3" t="s">
        <v>136</v>
      </c>
      <c r="C159" s="11">
        <v>132450</v>
      </c>
    </row>
    <row r="160" spans="1:3" ht="31.2" x14ac:dyDescent="0.3">
      <c r="A160" s="2" t="s">
        <v>694</v>
      </c>
      <c r="B160" s="3" t="s">
        <v>219</v>
      </c>
      <c r="C160" s="11">
        <v>1875</v>
      </c>
    </row>
    <row r="161" spans="1:3" ht="31.2" x14ac:dyDescent="0.3">
      <c r="A161" s="2" t="s">
        <v>695</v>
      </c>
      <c r="B161" s="3" t="s">
        <v>137</v>
      </c>
      <c r="C161" s="11">
        <f>C162</f>
        <v>222300</v>
      </c>
    </row>
    <row r="162" spans="1:3" ht="93.6" x14ac:dyDescent="0.3">
      <c r="A162" s="2" t="s">
        <v>696</v>
      </c>
      <c r="B162" s="3" t="s">
        <v>138</v>
      </c>
      <c r="C162" s="11">
        <v>222300</v>
      </c>
    </row>
    <row r="163" spans="1:3" x14ac:dyDescent="0.3">
      <c r="A163" s="2" t="s">
        <v>192</v>
      </c>
      <c r="B163" s="3" t="s">
        <v>139</v>
      </c>
      <c r="C163" s="11">
        <f>C164</f>
        <v>11157361.220000001</v>
      </c>
    </row>
    <row r="164" spans="1:3" ht="31.2" x14ac:dyDescent="0.3">
      <c r="A164" s="2" t="s">
        <v>193</v>
      </c>
      <c r="B164" s="3" t="s">
        <v>140</v>
      </c>
      <c r="C164" s="11">
        <v>11157361.220000001</v>
      </c>
    </row>
    <row r="165" spans="1:3" ht="31.2" x14ac:dyDescent="0.3">
      <c r="A165" s="2" t="s">
        <v>697</v>
      </c>
      <c r="B165" s="3" t="s">
        <v>140</v>
      </c>
      <c r="C165" s="11">
        <v>2230921.5699999998</v>
      </c>
    </row>
    <row r="166" spans="1:3" ht="31.2" x14ac:dyDescent="0.3">
      <c r="A166" s="2" t="s">
        <v>698</v>
      </c>
      <c r="B166" s="3" t="s">
        <v>140</v>
      </c>
      <c r="C166" s="11">
        <v>103620</v>
      </c>
    </row>
    <row r="167" spans="1:3" ht="31.2" x14ac:dyDescent="0.3">
      <c r="A167" s="2" t="s">
        <v>699</v>
      </c>
      <c r="B167" s="3" t="s">
        <v>140</v>
      </c>
      <c r="C167" s="11">
        <v>7746669.6500000004</v>
      </c>
    </row>
    <row r="168" spans="1:3" ht="31.2" x14ac:dyDescent="0.3">
      <c r="A168" s="2" t="s">
        <v>700</v>
      </c>
      <c r="B168" s="3" t="s">
        <v>140</v>
      </c>
      <c r="C168" s="11">
        <v>33802</v>
      </c>
    </row>
    <row r="169" spans="1:3" ht="31.2" x14ac:dyDescent="0.3">
      <c r="A169" s="2" t="s">
        <v>701</v>
      </c>
      <c r="B169" s="3" t="s">
        <v>140</v>
      </c>
      <c r="C169" s="11">
        <v>1042348</v>
      </c>
    </row>
    <row r="170" spans="1:3" x14ac:dyDescent="0.3">
      <c r="A170" s="2" t="s">
        <v>194</v>
      </c>
      <c r="B170" s="3" t="s">
        <v>141</v>
      </c>
      <c r="C170" s="11">
        <f>C171+C178</f>
        <v>76081655.300000012</v>
      </c>
    </row>
    <row r="171" spans="1:3" ht="31.2" x14ac:dyDescent="0.3">
      <c r="A171" s="2" t="s">
        <v>220</v>
      </c>
      <c r="B171" s="3" t="s">
        <v>222</v>
      </c>
      <c r="C171" s="11">
        <f>C172</f>
        <v>6596534.54</v>
      </c>
    </row>
    <row r="172" spans="1:3" ht="46.8" x14ac:dyDescent="0.3">
      <c r="A172" s="2" t="s">
        <v>221</v>
      </c>
      <c r="B172" s="3" t="s">
        <v>223</v>
      </c>
      <c r="C172" s="11">
        <v>6596534.54</v>
      </c>
    </row>
    <row r="173" spans="1:3" ht="46.8" x14ac:dyDescent="0.3">
      <c r="A173" s="2" t="s">
        <v>702</v>
      </c>
      <c r="B173" s="3" t="s">
        <v>223</v>
      </c>
      <c r="C173" s="11">
        <v>170719.39</v>
      </c>
    </row>
    <row r="174" spans="1:3" ht="46.8" x14ac:dyDescent="0.3">
      <c r="A174" s="2" t="s">
        <v>703</v>
      </c>
      <c r="B174" s="3" t="s">
        <v>223</v>
      </c>
      <c r="C174" s="11">
        <v>2749843.15</v>
      </c>
    </row>
    <row r="175" spans="1:3" ht="46.8" x14ac:dyDescent="0.3">
      <c r="A175" s="2" t="s">
        <v>704</v>
      </c>
      <c r="B175" s="3" t="s">
        <v>223</v>
      </c>
      <c r="C175" s="11">
        <v>555647.51</v>
      </c>
    </row>
    <row r="176" spans="1:3" ht="46.8" x14ac:dyDescent="0.3">
      <c r="A176" s="2" t="s">
        <v>705</v>
      </c>
      <c r="B176" s="3" t="s">
        <v>223</v>
      </c>
      <c r="C176" s="11">
        <v>104424.87</v>
      </c>
    </row>
    <row r="177" spans="1:3" ht="46.8" x14ac:dyDescent="0.3">
      <c r="A177" s="2" t="s">
        <v>706</v>
      </c>
      <c r="B177" s="3" t="s">
        <v>223</v>
      </c>
      <c r="C177" s="11">
        <v>3015899.62</v>
      </c>
    </row>
    <row r="178" spans="1:3" x14ac:dyDescent="0.3">
      <c r="A178" s="2" t="s">
        <v>707</v>
      </c>
      <c r="B178" s="3" t="s">
        <v>142</v>
      </c>
      <c r="C178" s="11">
        <f>C179</f>
        <v>69485120.760000005</v>
      </c>
    </row>
    <row r="179" spans="1:3" ht="31.2" x14ac:dyDescent="0.3">
      <c r="A179" s="2" t="s">
        <v>708</v>
      </c>
      <c r="B179" s="3" t="s">
        <v>143</v>
      </c>
      <c r="C179" s="11">
        <v>69485120.760000005</v>
      </c>
    </row>
    <row r="180" spans="1:3" ht="31.2" x14ac:dyDescent="0.3">
      <c r="A180" s="14" t="s">
        <v>195</v>
      </c>
      <c r="B180" s="15" t="s">
        <v>144</v>
      </c>
      <c r="C180" s="10">
        <f>C181+C189</f>
        <v>46531844.850000001</v>
      </c>
    </row>
    <row r="181" spans="1:3" ht="81.599999999999994" customHeight="1" x14ac:dyDescent="0.3">
      <c r="A181" s="2" t="s">
        <v>196</v>
      </c>
      <c r="B181" s="3" t="s">
        <v>145</v>
      </c>
      <c r="C181" s="11">
        <f>C182+C187</f>
        <v>5599579.46</v>
      </c>
    </row>
    <row r="182" spans="1:3" ht="112.2" customHeight="1" x14ac:dyDescent="0.3">
      <c r="A182" s="2" t="s">
        <v>417</v>
      </c>
      <c r="B182" s="3" t="s">
        <v>415</v>
      </c>
      <c r="C182" s="11">
        <f>C183+C186</f>
        <v>3521810.96</v>
      </c>
    </row>
    <row r="183" spans="1:3" ht="110.4" customHeight="1" x14ac:dyDescent="0.3">
      <c r="A183" s="2" t="s">
        <v>418</v>
      </c>
      <c r="B183" s="3" t="s">
        <v>416</v>
      </c>
      <c r="C183" s="11">
        <v>1617158.46</v>
      </c>
    </row>
    <row r="184" spans="1:3" ht="110.4" customHeight="1" x14ac:dyDescent="0.3">
      <c r="A184" s="2" t="s">
        <v>709</v>
      </c>
      <c r="B184" s="3" t="s">
        <v>416</v>
      </c>
      <c r="C184" s="11">
        <v>1617102.46</v>
      </c>
    </row>
    <row r="185" spans="1:3" ht="110.4" customHeight="1" x14ac:dyDescent="0.3">
      <c r="A185" s="2" t="s">
        <v>710</v>
      </c>
      <c r="B185" s="3" t="s">
        <v>416</v>
      </c>
      <c r="C185" s="11">
        <v>56</v>
      </c>
    </row>
    <row r="186" spans="1:3" ht="46.8" x14ac:dyDescent="0.3">
      <c r="A186" s="2" t="s">
        <v>711</v>
      </c>
      <c r="B186" s="3" t="s">
        <v>503</v>
      </c>
      <c r="C186" s="11">
        <v>1904652.5</v>
      </c>
    </row>
    <row r="187" spans="1:3" ht="112.2" customHeight="1" x14ac:dyDescent="0.3">
      <c r="A187" s="2" t="s">
        <v>712</v>
      </c>
      <c r="B187" s="3" t="s">
        <v>146</v>
      </c>
      <c r="C187" s="11">
        <f>C188</f>
        <v>2077768.5</v>
      </c>
    </row>
    <row r="188" spans="1:3" ht="96.6" customHeight="1" x14ac:dyDescent="0.3">
      <c r="A188" s="2" t="s">
        <v>713</v>
      </c>
      <c r="B188" s="3" t="s">
        <v>147</v>
      </c>
      <c r="C188" s="11">
        <v>2077768.5</v>
      </c>
    </row>
    <row r="189" spans="1:3" ht="31.2" x14ac:dyDescent="0.3">
      <c r="A189" s="2" t="s">
        <v>714</v>
      </c>
      <c r="B189" s="3" t="s">
        <v>148</v>
      </c>
      <c r="C189" s="11">
        <f>C190</f>
        <v>40932265.390000001</v>
      </c>
    </row>
    <row r="190" spans="1:3" ht="46.8" x14ac:dyDescent="0.3">
      <c r="A190" s="2" t="s">
        <v>715</v>
      </c>
      <c r="B190" s="3" t="s">
        <v>149</v>
      </c>
      <c r="C190" s="11">
        <f>C191</f>
        <v>40932265.390000001</v>
      </c>
    </row>
    <row r="191" spans="1:3" ht="62.4" x14ac:dyDescent="0.3">
      <c r="A191" s="2" t="s">
        <v>716</v>
      </c>
      <c r="B191" s="3" t="s">
        <v>150</v>
      </c>
      <c r="C191" s="11">
        <v>40932265.390000001</v>
      </c>
    </row>
    <row r="192" spans="1:3" x14ac:dyDescent="0.3">
      <c r="A192" s="14" t="s">
        <v>717</v>
      </c>
      <c r="B192" s="15" t="s">
        <v>151</v>
      </c>
      <c r="C192" s="10">
        <f>C193</f>
        <v>371000</v>
      </c>
    </row>
    <row r="193" spans="1:3" ht="31.8" customHeight="1" x14ac:dyDescent="0.3">
      <c r="A193" s="2" t="s">
        <v>718</v>
      </c>
      <c r="B193" s="3" t="s">
        <v>152</v>
      </c>
      <c r="C193" s="11">
        <f>C194</f>
        <v>371000</v>
      </c>
    </row>
    <row r="194" spans="1:3" ht="46.8" x14ac:dyDescent="0.3">
      <c r="A194" s="2" t="s">
        <v>719</v>
      </c>
      <c r="B194" s="3" t="s">
        <v>153</v>
      </c>
      <c r="C194" s="11">
        <v>371000</v>
      </c>
    </row>
    <row r="195" spans="1:3" x14ac:dyDescent="0.3">
      <c r="A195" s="14" t="s">
        <v>197</v>
      </c>
      <c r="B195" s="15" t="s">
        <v>154</v>
      </c>
      <c r="C195" s="10">
        <f>C196+C242+C244+C246+C261+C263+C275</f>
        <v>530562684.38999993</v>
      </c>
    </row>
    <row r="196" spans="1:3" ht="32.4" customHeight="1" x14ac:dyDescent="0.3">
      <c r="A196" s="2" t="s">
        <v>321</v>
      </c>
      <c r="B196" s="3" t="s">
        <v>304</v>
      </c>
      <c r="C196" s="11">
        <f>C197+C204+C209+C213+C215+C225+C229+C234+C240</f>
        <v>496042349.54999995</v>
      </c>
    </row>
    <row r="197" spans="1:3" ht="62.4" x14ac:dyDescent="0.3">
      <c r="A197" s="2" t="s">
        <v>322</v>
      </c>
      <c r="B197" s="3" t="s">
        <v>305</v>
      </c>
      <c r="C197" s="11">
        <f>C198</f>
        <v>3065200</v>
      </c>
    </row>
    <row r="198" spans="1:3" ht="98.4" customHeight="1" x14ac:dyDescent="0.3">
      <c r="A198" s="2" t="s">
        <v>323</v>
      </c>
      <c r="B198" s="3" t="s">
        <v>306</v>
      </c>
      <c r="C198" s="11">
        <v>3065200</v>
      </c>
    </row>
    <row r="199" spans="1:3" ht="98.4" customHeight="1" x14ac:dyDescent="0.3">
      <c r="A199" s="2" t="s">
        <v>720</v>
      </c>
      <c r="B199" s="3" t="s">
        <v>306</v>
      </c>
      <c r="C199" s="11">
        <v>1550000</v>
      </c>
    </row>
    <row r="200" spans="1:3" ht="98.4" customHeight="1" x14ac:dyDescent="0.3">
      <c r="A200" s="2" t="s">
        <v>721</v>
      </c>
      <c r="B200" s="3" t="s">
        <v>306</v>
      </c>
      <c r="C200" s="11">
        <v>244500</v>
      </c>
    </row>
    <row r="201" spans="1:3" ht="98.4" customHeight="1" x14ac:dyDescent="0.3">
      <c r="A201" s="2" t="s">
        <v>722</v>
      </c>
      <c r="B201" s="3" t="s">
        <v>306</v>
      </c>
      <c r="C201" s="11">
        <v>1137300</v>
      </c>
    </row>
    <row r="202" spans="1:3" ht="98.4" customHeight="1" x14ac:dyDescent="0.3">
      <c r="A202" s="2" t="s">
        <v>723</v>
      </c>
      <c r="B202" s="3" t="s">
        <v>306</v>
      </c>
      <c r="C202" s="11">
        <v>120000</v>
      </c>
    </row>
    <row r="203" spans="1:3" ht="98.4" customHeight="1" x14ac:dyDescent="0.3">
      <c r="A203" s="2" t="s">
        <v>724</v>
      </c>
      <c r="B203" s="3" t="s">
        <v>306</v>
      </c>
      <c r="C203" s="11">
        <v>13400</v>
      </c>
    </row>
    <row r="204" spans="1:3" ht="62.4" x14ac:dyDescent="0.3">
      <c r="A204" s="2" t="s">
        <v>324</v>
      </c>
      <c r="B204" s="3" t="s">
        <v>307</v>
      </c>
      <c r="C204" s="11">
        <f>C205</f>
        <v>4445212.04</v>
      </c>
    </row>
    <row r="205" spans="1:3" ht="96.6" customHeight="1" x14ac:dyDescent="0.3">
      <c r="A205" s="2" t="s">
        <v>325</v>
      </c>
      <c r="B205" s="3" t="s">
        <v>308</v>
      </c>
      <c r="C205" s="11">
        <v>4445212.04</v>
      </c>
    </row>
    <row r="206" spans="1:3" ht="96.6" customHeight="1" x14ac:dyDescent="0.3">
      <c r="A206" s="2" t="s">
        <v>725</v>
      </c>
      <c r="B206" s="3" t="s">
        <v>308</v>
      </c>
      <c r="C206" s="11">
        <v>2861050.95</v>
      </c>
    </row>
    <row r="207" spans="1:3" ht="96.6" customHeight="1" x14ac:dyDescent="0.3">
      <c r="A207" s="2" t="s">
        <v>726</v>
      </c>
      <c r="B207" s="3" t="s">
        <v>308</v>
      </c>
      <c r="C207" s="11">
        <v>1582161.09</v>
      </c>
    </row>
    <row r="208" spans="1:3" ht="96.6" customHeight="1" x14ac:dyDescent="0.3">
      <c r="A208" s="2" t="s">
        <v>727</v>
      </c>
      <c r="B208" s="3" t="s">
        <v>308</v>
      </c>
      <c r="C208" s="11">
        <v>2000</v>
      </c>
    </row>
    <row r="209" spans="1:3" ht="62.4" x14ac:dyDescent="0.3">
      <c r="A209" s="2" t="s">
        <v>326</v>
      </c>
      <c r="B209" s="3" t="s">
        <v>309</v>
      </c>
      <c r="C209" s="11">
        <f>C210</f>
        <v>2137000</v>
      </c>
    </row>
    <row r="210" spans="1:3" ht="93.6" x14ac:dyDescent="0.3">
      <c r="A210" s="2" t="s">
        <v>327</v>
      </c>
      <c r="B210" s="3" t="s">
        <v>310</v>
      </c>
      <c r="C210" s="11">
        <v>2137000</v>
      </c>
    </row>
    <row r="211" spans="1:3" ht="93.6" x14ac:dyDescent="0.3">
      <c r="A211" s="2" t="s">
        <v>728</v>
      </c>
      <c r="B211" s="3" t="s">
        <v>310</v>
      </c>
      <c r="C211" s="11">
        <v>50000</v>
      </c>
    </row>
    <row r="212" spans="1:3" ht="93.6" x14ac:dyDescent="0.3">
      <c r="A212" s="2" t="s">
        <v>729</v>
      </c>
      <c r="B212" s="3" t="s">
        <v>310</v>
      </c>
      <c r="C212" s="11">
        <v>2087000</v>
      </c>
    </row>
    <row r="213" spans="1:3" ht="46.8" x14ac:dyDescent="0.3">
      <c r="A213" s="2" t="s">
        <v>730</v>
      </c>
      <c r="B213" s="3" t="s">
        <v>311</v>
      </c>
      <c r="C213" s="11">
        <f>C214</f>
        <v>30000</v>
      </c>
    </row>
    <row r="214" spans="1:3" ht="93.6" x14ac:dyDescent="0.3">
      <c r="A214" s="2" t="s">
        <v>731</v>
      </c>
      <c r="B214" s="3" t="s">
        <v>312</v>
      </c>
      <c r="C214" s="11">
        <v>30000</v>
      </c>
    </row>
    <row r="215" spans="1:3" ht="62.4" x14ac:dyDescent="0.3">
      <c r="A215" s="2" t="s">
        <v>328</v>
      </c>
      <c r="B215" s="3" t="s">
        <v>313</v>
      </c>
      <c r="C215" s="11">
        <f>C216+C221+C222</f>
        <v>484089398.17999995</v>
      </c>
    </row>
    <row r="216" spans="1:3" ht="81.599999999999994" customHeight="1" x14ac:dyDescent="0.3">
      <c r="A216" s="2" t="s">
        <v>329</v>
      </c>
      <c r="B216" s="3" t="s">
        <v>314</v>
      </c>
      <c r="C216" s="11">
        <v>397411383.33999997</v>
      </c>
    </row>
    <row r="217" spans="1:3" ht="81.599999999999994" customHeight="1" x14ac:dyDescent="0.3">
      <c r="A217" s="2" t="s">
        <v>732</v>
      </c>
      <c r="B217" s="3" t="s">
        <v>314</v>
      </c>
      <c r="C217" s="11">
        <v>3152465.76</v>
      </c>
    </row>
    <row r="218" spans="1:3" ht="81.599999999999994" customHeight="1" x14ac:dyDescent="0.3">
      <c r="A218" s="2" t="s">
        <v>733</v>
      </c>
      <c r="B218" s="3" t="s">
        <v>314</v>
      </c>
      <c r="C218" s="11">
        <v>2000</v>
      </c>
    </row>
    <row r="219" spans="1:3" ht="81.599999999999994" customHeight="1" x14ac:dyDescent="0.3">
      <c r="A219" s="2" t="s">
        <v>734</v>
      </c>
      <c r="B219" s="3" t="s">
        <v>314</v>
      </c>
      <c r="C219" s="11">
        <v>26250</v>
      </c>
    </row>
    <row r="220" spans="1:3" ht="81.599999999999994" customHeight="1" x14ac:dyDescent="0.3">
      <c r="A220" s="2" t="s">
        <v>735</v>
      </c>
      <c r="B220" s="3" t="s">
        <v>314</v>
      </c>
      <c r="C220" s="11">
        <v>394230667.57999998</v>
      </c>
    </row>
    <row r="221" spans="1:3" ht="96.6" customHeight="1" x14ac:dyDescent="0.3">
      <c r="A221" s="2" t="s">
        <v>736</v>
      </c>
      <c r="B221" s="3" t="s">
        <v>397</v>
      </c>
      <c r="C221" s="11">
        <v>6000</v>
      </c>
    </row>
    <row r="222" spans="1:3" ht="78" x14ac:dyDescent="0.3">
      <c r="A222" s="2" t="s">
        <v>330</v>
      </c>
      <c r="B222" s="3" t="s">
        <v>331</v>
      </c>
      <c r="C222" s="11">
        <v>86672014.840000004</v>
      </c>
    </row>
    <row r="223" spans="1:3" ht="78" x14ac:dyDescent="0.3">
      <c r="A223" s="2" t="s">
        <v>737</v>
      </c>
      <c r="B223" s="3" t="s">
        <v>331</v>
      </c>
      <c r="C223" s="11">
        <v>85563280.030000001</v>
      </c>
    </row>
    <row r="224" spans="1:3" ht="78" x14ac:dyDescent="0.3">
      <c r="A224" s="2" t="s">
        <v>738</v>
      </c>
      <c r="B224" s="3" t="s">
        <v>331</v>
      </c>
      <c r="C224" s="11">
        <v>1108734.81</v>
      </c>
    </row>
    <row r="225" spans="1:3" ht="78" x14ac:dyDescent="0.3">
      <c r="A225" s="2" t="s">
        <v>332</v>
      </c>
      <c r="B225" s="3" t="s">
        <v>315</v>
      </c>
      <c r="C225" s="11">
        <f>C226</f>
        <v>1021892.24</v>
      </c>
    </row>
    <row r="226" spans="1:3" ht="114" customHeight="1" x14ac:dyDescent="0.3">
      <c r="A226" s="2" t="s">
        <v>333</v>
      </c>
      <c r="B226" s="3" t="s">
        <v>316</v>
      </c>
      <c r="C226" s="11">
        <v>1021892.24</v>
      </c>
    </row>
    <row r="227" spans="1:3" ht="114" customHeight="1" x14ac:dyDescent="0.3">
      <c r="A227" s="2" t="s">
        <v>739</v>
      </c>
      <c r="B227" s="3" t="s">
        <v>316</v>
      </c>
      <c r="C227" s="11">
        <v>721892.24</v>
      </c>
    </row>
    <row r="228" spans="1:3" ht="114" customHeight="1" x14ac:dyDescent="0.3">
      <c r="A228" s="2" t="s">
        <v>740</v>
      </c>
      <c r="B228" s="3" t="s">
        <v>316</v>
      </c>
      <c r="C228" s="11">
        <v>300000</v>
      </c>
    </row>
    <row r="229" spans="1:3" ht="62.4" x14ac:dyDescent="0.3">
      <c r="A229" s="2" t="s">
        <v>334</v>
      </c>
      <c r="B229" s="3" t="s">
        <v>317</v>
      </c>
      <c r="C229" s="11">
        <f>C230+C231</f>
        <v>130100</v>
      </c>
    </row>
    <row r="230" spans="1:3" ht="126" customHeight="1" x14ac:dyDescent="0.3">
      <c r="A230" s="2" t="s">
        <v>741</v>
      </c>
      <c r="B230" s="3" t="s">
        <v>318</v>
      </c>
      <c r="C230" s="11">
        <v>95000</v>
      </c>
    </row>
    <row r="231" spans="1:3" ht="206.4" customHeight="1" x14ac:dyDescent="0.3">
      <c r="A231" s="2" t="s">
        <v>504</v>
      </c>
      <c r="B231" s="3" t="s">
        <v>505</v>
      </c>
      <c r="C231" s="11">
        <v>35100</v>
      </c>
    </row>
    <row r="232" spans="1:3" ht="206.4" customHeight="1" x14ac:dyDescent="0.3">
      <c r="A232" s="2" t="s">
        <v>742</v>
      </c>
      <c r="B232" s="3" t="s">
        <v>505</v>
      </c>
      <c r="C232" s="11">
        <v>25100</v>
      </c>
    </row>
    <row r="233" spans="1:3" ht="206.4" customHeight="1" x14ac:dyDescent="0.3">
      <c r="A233" s="2" t="s">
        <v>743</v>
      </c>
      <c r="B233" s="3" t="s">
        <v>505</v>
      </c>
      <c r="C233" s="11">
        <v>10000</v>
      </c>
    </row>
    <row r="234" spans="1:3" ht="48.6" customHeight="1" x14ac:dyDescent="0.3">
      <c r="A234" s="2" t="s">
        <v>335</v>
      </c>
      <c r="B234" s="3" t="s">
        <v>319</v>
      </c>
      <c r="C234" s="11">
        <f>C235</f>
        <v>577547.09</v>
      </c>
    </row>
    <row r="235" spans="1:3" ht="93.6" x14ac:dyDescent="0.3">
      <c r="A235" s="2" t="s">
        <v>336</v>
      </c>
      <c r="B235" s="3" t="s">
        <v>320</v>
      </c>
      <c r="C235" s="11">
        <v>577547.09</v>
      </c>
    </row>
    <row r="236" spans="1:3" ht="93.6" x14ac:dyDescent="0.3">
      <c r="A236" s="2" t="s">
        <v>744</v>
      </c>
      <c r="B236" s="3" t="s">
        <v>320</v>
      </c>
      <c r="C236" s="11">
        <v>3000</v>
      </c>
    </row>
    <row r="237" spans="1:3" ht="93.6" x14ac:dyDescent="0.3">
      <c r="A237" s="2" t="s">
        <v>745</v>
      </c>
      <c r="B237" s="3" t="s">
        <v>320</v>
      </c>
      <c r="C237" s="11">
        <v>493000</v>
      </c>
    </row>
    <row r="238" spans="1:3" ht="93.6" x14ac:dyDescent="0.3">
      <c r="A238" s="2" t="s">
        <v>746</v>
      </c>
      <c r="B238" s="3" t="s">
        <v>320</v>
      </c>
      <c r="C238" s="11">
        <v>65000</v>
      </c>
    </row>
    <row r="239" spans="1:3" ht="93.6" x14ac:dyDescent="0.3">
      <c r="A239" s="2" t="s">
        <v>747</v>
      </c>
      <c r="B239" s="3" t="s">
        <v>320</v>
      </c>
      <c r="C239" s="11">
        <v>16547.09</v>
      </c>
    </row>
    <row r="240" spans="1:3" ht="67.2" customHeight="1" x14ac:dyDescent="0.3">
      <c r="A240" s="2" t="s">
        <v>748</v>
      </c>
      <c r="B240" s="3" t="s">
        <v>419</v>
      </c>
      <c r="C240" s="11">
        <f>C241</f>
        <v>546000</v>
      </c>
    </row>
    <row r="241" spans="1:3" ht="145.80000000000001" customHeight="1" x14ac:dyDescent="0.3">
      <c r="A241" s="2" t="s">
        <v>749</v>
      </c>
      <c r="B241" s="3" t="s">
        <v>420</v>
      </c>
      <c r="C241" s="11">
        <v>546000</v>
      </c>
    </row>
    <row r="242" spans="1:3" ht="113.4" customHeight="1" x14ac:dyDescent="0.3">
      <c r="A242" s="2" t="s">
        <v>750</v>
      </c>
      <c r="B242" s="3" t="s">
        <v>421</v>
      </c>
      <c r="C242" s="11">
        <f>C243</f>
        <v>1157197.45</v>
      </c>
    </row>
    <row r="243" spans="1:3" ht="160.19999999999999" customHeight="1" x14ac:dyDescent="0.3">
      <c r="A243" s="2" t="s">
        <v>751</v>
      </c>
      <c r="B243" s="3" t="s">
        <v>422</v>
      </c>
      <c r="C243" s="11">
        <v>1157197.45</v>
      </c>
    </row>
    <row r="244" spans="1:3" ht="31.2" x14ac:dyDescent="0.3">
      <c r="A244" s="2" t="s">
        <v>752</v>
      </c>
      <c r="B244" s="3" t="s">
        <v>394</v>
      </c>
      <c r="C244" s="11">
        <f>C245</f>
        <v>2000</v>
      </c>
    </row>
    <row r="245" spans="1:3" ht="62.4" x14ac:dyDescent="0.3">
      <c r="A245" s="2" t="s">
        <v>753</v>
      </c>
      <c r="B245" s="3" t="s">
        <v>395</v>
      </c>
      <c r="C245" s="11">
        <v>2000</v>
      </c>
    </row>
    <row r="246" spans="1:3" ht="111.6" customHeight="1" x14ac:dyDescent="0.3">
      <c r="A246" s="2" t="s">
        <v>342</v>
      </c>
      <c r="B246" s="3" t="s">
        <v>337</v>
      </c>
      <c r="C246" s="11">
        <f>C247+C249+C251+C253</f>
        <v>18346890.379999999</v>
      </c>
    </row>
    <row r="247" spans="1:3" ht="62.4" x14ac:dyDescent="0.3">
      <c r="A247" s="2" t="s">
        <v>754</v>
      </c>
      <c r="B247" s="3" t="s">
        <v>338</v>
      </c>
      <c r="C247" s="11">
        <f>C248</f>
        <v>2487071.77</v>
      </c>
    </row>
    <row r="248" spans="1:3" ht="93.6" x14ac:dyDescent="0.3">
      <c r="A248" s="2" t="s">
        <v>755</v>
      </c>
      <c r="B248" s="3" t="s">
        <v>423</v>
      </c>
      <c r="C248" s="11">
        <v>2487071.77</v>
      </c>
    </row>
    <row r="249" spans="1:3" ht="78" x14ac:dyDescent="0.3">
      <c r="A249" s="2" t="s">
        <v>756</v>
      </c>
      <c r="B249" s="3" t="s">
        <v>339</v>
      </c>
      <c r="C249" s="11">
        <f>C250</f>
        <v>1008182.04</v>
      </c>
    </row>
    <row r="250" spans="1:3" ht="93.6" x14ac:dyDescent="0.3">
      <c r="A250" s="2" t="s">
        <v>757</v>
      </c>
      <c r="B250" s="3" t="s">
        <v>424</v>
      </c>
      <c r="C250" s="11">
        <v>1008182.04</v>
      </c>
    </row>
    <row r="251" spans="1:3" ht="62.4" x14ac:dyDescent="0.3">
      <c r="A251" s="2" t="s">
        <v>758</v>
      </c>
      <c r="B251" s="3" t="s">
        <v>399</v>
      </c>
      <c r="C251" s="11">
        <f>C252</f>
        <v>1769.06</v>
      </c>
    </row>
    <row r="252" spans="1:3" ht="78" x14ac:dyDescent="0.3">
      <c r="A252" s="2" t="s">
        <v>759</v>
      </c>
      <c r="B252" s="3" t="s">
        <v>400</v>
      </c>
      <c r="C252" s="11">
        <v>1769.06</v>
      </c>
    </row>
    <row r="253" spans="1:3" ht="82.8" customHeight="1" x14ac:dyDescent="0.3">
      <c r="A253" s="2" t="s">
        <v>343</v>
      </c>
      <c r="B253" s="3" t="s">
        <v>340</v>
      </c>
      <c r="C253" s="11">
        <f>C254</f>
        <v>14849867.51</v>
      </c>
    </row>
    <row r="254" spans="1:3" ht="78" x14ac:dyDescent="0.3">
      <c r="A254" s="2" t="s">
        <v>344</v>
      </c>
      <c r="B254" s="3" t="s">
        <v>341</v>
      </c>
      <c r="C254" s="11">
        <v>14849867.51</v>
      </c>
    </row>
    <row r="255" spans="1:3" ht="78" x14ac:dyDescent="0.3">
      <c r="A255" s="2" t="s">
        <v>760</v>
      </c>
      <c r="B255" s="3" t="s">
        <v>341</v>
      </c>
      <c r="C255" s="11">
        <v>27421.24</v>
      </c>
    </row>
    <row r="256" spans="1:3" ht="78" x14ac:dyDescent="0.3">
      <c r="A256" s="2" t="s">
        <v>761</v>
      </c>
      <c r="B256" s="3" t="s">
        <v>341</v>
      </c>
      <c r="C256" s="11">
        <v>520670.23</v>
      </c>
    </row>
    <row r="257" spans="1:3" ht="78" x14ac:dyDescent="0.3">
      <c r="A257" s="2" t="s">
        <v>762</v>
      </c>
      <c r="B257" s="3" t="s">
        <v>341</v>
      </c>
      <c r="C257" s="11">
        <v>6000</v>
      </c>
    </row>
    <row r="258" spans="1:3" ht="78" x14ac:dyDescent="0.3">
      <c r="A258" s="2" t="s">
        <v>763</v>
      </c>
      <c r="B258" s="3" t="s">
        <v>341</v>
      </c>
      <c r="C258" s="11">
        <v>4302210.7699999996</v>
      </c>
    </row>
    <row r="259" spans="1:3" ht="78" x14ac:dyDescent="0.3">
      <c r="A259" s="2" t="s">
        <v>764</v>
      </c>
      <c r="B259" s="3" t="s">
        <v>341</v>
      </c>
      <c r="C259" s="11">
        <v>21051.72</v>
      </c>
    </row>
    <row r="260" spans="1:3" ht="78" x14ac:dyDescent="0.3">
      <c r="A260" s="2" t="s">
        <v>765</v>
      </c>
      <c r="B260" s="3" t="s">
        <v>341</v>
      </c>
      <c r="C260" s="11">
        <v>9972513.5500000007</v>
      </c>
    </row>
    <row r="261" spans="1:3" ht="62.4" x14ac:dyDescent="0.3">
      <c r="A261" s="2" t="s">
        <v>766</v>
      </c>
      <c r="B261" s="3" t="s">
        <v>506</v>
      </c>
      <c r="C261" s="11">
        <f>C262</f>
        <v>160515.35999999999</v>
      </c>
    </row>
    <row r="262" spans="1:3" ht="46.8" x14ac:dyDescent="0.3">
      <c r="A262" s="2" t="s">
        <v>767</v>
      </c>
      <c r="B262" s="3" t="s">
        <v>507</v>
      </c>
      <c r="C262" s="11">
        <v>160515.35999999999</v>
      </c>
    </row>
    <row r="263" spans="1:3" x14ac:dyDescent="0.3">
      <c r="A263" s="2" t="s">
        <v>349</v>
      </c>
      <c r="B263" s="3" t="s">
        <v>345</v>
      </c>
      <c r="C263" s="11">
        <f>C264+C268+C272</f>
        <v>13243403.029999999</v>
      </c>
    </row>
    <row r="264" spans="1:3" ht="98.4" customHeight="1" x14ac:dyDescent="0.3">
      <c r="A264" s="2" t="s">
        <v>512</v>
      </c>
      <c r="B264" s="3" t="s">
        <v>508</v>
      </c>
      <c r="C264" s="11">
        <f>C265</f>
        <v>64843.65</v>
      </c>
    </row>
    <row r="265" spans="1:3" ht="46.8" x14ac:dyDescent="0.3">
      <c r="A265" s="2" t="s">
        <v>513</v>
      </c>
      <c r="B265" s="3" t="s">
        <v>509</v>
      </c>
      <c r="C265" s="11">
        <v>64843.65</v>
      </c>
    </row>
    <row r="266" spans="1:3" ht="46.8" x14ac:dyDescent="0.3">
      <c r="A266" s="2" t="s">
        <v>768</v>
      </c>
      <c r="B266" s="3" t="s">
        <v>509</v>
      </c>
      <c r="C266" s="11">
        <v>8600</v>
      </c>
    </row>
    <row r="267" spans="1:3" ht="46.8" x14ac:dyDescent="0.3">
      <c r="A267" s="2" t="s">
        <v>769</v>
      </c>
      <c r="B267" s="3" t="s">
        <v>509</v>
      </c>
      <c r="C267" s="11">
        <v>56243.65</v>
      </c>
    </row>
    <row r="268" spans="1:3" ht="46.8" x14ac:dyDescent="0.3">
      <c r="A268" s="2" t="s">
        <v>514</v>
      </c>
      <c r="B268" s="3" t="s">
        <v>510</v>
      </c>
      <c r="C268" s="11">
        <f>C269</f>
        <v>557966.38</v>
      </c>
    </row>
    <row r="269" spans="1:3" ht="62.4" x14ac:dyDescent="0.3">
      <c r="A269" s="2" t="s">
        <v>515</v>
      </c>
      <c r="B269" s="3" t="s">
        <v>511</v>
      </c>
      <c r="C269" s="11">
        <v>557966.38</v>
      </c>
    </row>
    <row r="270" spans="1:3" ht="62.4" x14ac:dyDescent="0.3">
      <c r="A270" s="2" t="s">
        <v>770</v>
      </c>
      <c r="B270" s="3" t="s">
        <v>511</v>
      </c>
      <c r="C270" s="11">
        <v>406880.76</v>
      </c>
    </row>
    <row r="271" spans="1:3" ht="62.4" x14ac:dyDescent="0.3">
      <c r="A271" s="2" t="s">
        <v>771</v>
      </c>
      <c r="B271" s="3" t="s">
        <v>511</v>
      </c>
      <c r="C271" s="11">
        <v>151085.62</v>
      </c>
    </row>
    <row r="272" spans="1:3" ht="65.400000000000006" customHeight="1" x14ac:dyDescent="0.3">
      <c r="A272" s="2" t="s">
        <v>350</v>
      </c>
      <c r="B272" s="3" t="s">
        <v>351</v>
      </c>
      <c r="C272" s="11">
        <f>C273+C274</f>
        <v>12620593</v>
      </c>
    </row>
    <row r="273" spans="1:4" ht="66" customHeight="1" x14ac:dyDescent="0.3">
      <c r="A273" s="2" t="s">
        <v>772</v>
      </c>
      <c r="B273" s="3" t="s">
        <v>352</v>
      </c>
      <c r="C273" s="11">
        <v>12619867.65</v>
      </c>
    </row>
    <row r="274" spans="1:4" ht="78" x14ac:dyDescent="0.3">
      <c r="A274" s="2" t="s">
        <v>773</v>
      </c>
      <c r="B274" s="3" t="s">
        <v>353</v>
      </c>
      <c r="C274" s="11">
        <v>725.35</v>
      </c>
    </row>
    <row r="275" spans="1:4" x14ac:dyDescent="0.3">
      <c r="A275" s="2" t="s">
        <v>774</v>
      </c>
      <c r="B275" s="3" t="s">
        <v>346</v>
      </c>
      <c r="C275" s="11">
        <f>C276</f>
        <v>1610328.62</v>
      </c>
    </row>
    <row r="276" spans="1:4" ht="31.2" x14ac:dyDescent="0.3">
      <c r="A276" s="2" t="s">
        <v>775</v>
      </c>
      <c r="B276" s="3" t="s">
        <v>347</v>
      </c>
      <c r="C276" s="11">
        <f>C277</f>
        <v>1610328.62</v>
      </c>
    </row>
    <row r="277" spans="1:4" ht="65.400000000000006" customHeight="1" x14ac:dyDescent="0.3">
      <c r="A277" s="2" t="s">
        <v>776</v>
      </c>
      <c r="B277" s="3" t="s">
        <v>348</v>
      </c>
      <c r="C277" s="11">
        <v>1610328.62</v>
      </c>
    </row>
    <row r="278" spans="1:4" ht="18" customHeight="1" x14ac:dyDescent="0.3">
      <c r="A278" s="14" t="s">
        <v>227</v>
      </c>
      <c r="B278" s="13" t="s">
        <v>224</v>
      </c>
      <c r="C278" s="10">
        <f>C279+C281</f>
        <v>537735.41</v>
      </c>
    </row>
    <row r="279" spans="1:4" x14ac:dyDescent="0.3">
      <c r="A279" s="2" t="s">
        <v>777</v>
      </c>
      <c r="B279" s="12" t="s">
        <v>225</v>
      </c>
      <c r="C279" s="11">
        <f>C280</f>
        <v>-120569.51</v>
      </c>
    </row>
    <row r="280" spans="1:4" ht="31.2" x14ac:dyDescent="0.3">
      <c r="A280" s="2" t="s">
        <v>778</v>
      </c>
      <c r="B280" s="12" t="s">
        <v>226</v>
      </c>
      <c r="C280" s="11">
        <v>-120569.51</v>
      </c>
    </row>
    <row r="281" spans="1:4" x14ac:dyDescent="0.3">
      <c r="A281" s="2" t="s">
        <v>486</v>
      </c>
      <c r="B281" s="12" t="s">
        <v>488</v>
      </c>
      <c r="C281" s="11">
        <f>C282</f>
        <v>658304.92000000004</v>
      </c>
    </row>
    <row r="282" spans="1:4" ht="31.2" x14ac:dyDescent="0.3">
      <c r="A282" s="2" t="s">
        <v>487</v>
      </c>
      <c r="B282" s="12" t="s">
        <v>489</v>
      </c>
      <c r="C282" s="11">
        <v>658304.92000000004</v>
      </c>
    </row>
    <row r="283" spans="1:4" ht="31.2" x14ac:dyDescent="0.3">
      <c r="A283" s="2" t="s">
        <v>779</v>
      </c>
      <c r="B283" s="12" t="s">
        <v>489</v>
      </c>
      <c r="C283" s="11">
        <v>324475.59999999998</v>
      </c>
    </row>
    <row r="284" spans="1:4" ht="31.2" x14ac:dyDescent="0.3">
      <c r="A284" s="2" t="s">
        <v>780</v>
      </c>
      <c r="B284" s="12" t="s">
        <v>489</v>
      </c>
      <c r="C284" s="11">
        <v>170829.28</v>
      </c>
    </row>
    <row r="285" spans="1:4" ht="31.2" x14ac:dyDescent="0.3">
      <c r="A285" s="2" t="s">
        <v>781</v>
      </c>
      <c r="B285" s="12" t="s">
        <v>489</v>
      </c>
      <c r="C285" s="11">
        <v>163000.04</v>
      </c>
    </row>
    <row r="286" spans="1:4" x14ac:dyDescent="0.3">
      <c r="A286" s="14" t="s">
        <v>198</v>
      </c>
      <c r="B286" s="15" t="s">
        <v>155</v>
      </c>
      <c r="C286" s="10">
        <f>C288+C298+C399+C444+C480+C483+C522</f>
        <v>46292920323.030014</v>
      </c>
    </row>
    <row r="287" spans="1:4" ht="31.2" x14ac:dyDescent="0.3">
      <c r="A287" s="14" t="s">
        <v>199</v>
      </c>
      <c r="B287" s="15" t="s">
        <v>156</v>
      </c>
      <c r="C287" s="10">
        <f>C288+C298+C399+C444</f>
        <v>45963434988.570007</v>
      </c>
      <c r="D287" s="8"/>
    </row>
    <row r="288" spans="1:4" ht="31.2" x14ac:dyDescent="0.3">
      <c r="A288" s="14" t="s">
        <v>791</v>
      </c>
      <c r="B288" s="15" t="s">
        <v>1</v>
      </c>
      <c r="C288" s="10">
        <f>C289+C291+C293+C295+C296</f>
        <v>15354923200</v>
      </c>
    </row>
    <row r="289" spans="1:3" x14ac:dyDescent="0.3">
      <c r="A289" s="2" t="s">
        <v>782</v>
      </c>
      <c r="B289" s="12" t="s">
        <v>228</v>
      </c>
      <c r="C289" s="11">
        <f>C290</f>
        <v>13382003400</v>
      </c>
    </row>
    <row r="290" spans="1:3" ht="31.2" x14ac:dyDescent="0.3">
      <c r="A290" s="2" t="s">
        <v>783</v>
      </c>
      <c r="B290" s="3" t="s">
        <v>2</v>
      </c>
      <c r="C290" s="11">
        <v>13382003400</v>
      </c>
    </row>
    <row r="291" spans="1:3" ht="31.2" x14ac:dyDescent="0.3">
      <c r="A291" s="2" t="s">
        <v>784</v>
      </c>
      <c r="B291" s="3" t="s">
        <v>534</v>
      </c>
      <c r="C291" s="11">
        <f>C292</f>
        <v>182100000</v>
      </c>
    </row>
    <row r="292" spans="1:3" ht="34.799999999999997" customHeight="1" x14ac:dyDescent="0.3">
      <c r="A292" s="2" t="s">
        <v>785</v>
      </c>
      <c r="B292" s="3" t="s">
        <v>535</v>
      </c>
      <c r="C292" s="11">
        <v>182100000</v>
      </c>
    </row>
    <row r="293" spans="1:3" ht="46.8" x14ac:dyDescent="0.3">
      <c r="A293" s="2" t="s">
        <v>786</v>
      </c>
      <c r="B293" s="12" t="s">
        <v>229</v>
      </c>
      <c r="C293" s="11">
        <f>C294</f>
        <v>1039373000</v>
      </c>
    </row>
    <row r="294" spans="1:3" ht="51" customHeight="1" x14ac:dyDescent="0.3">
      <c r="A294" s="2" t="s">
        <v>787</v>
      </c>
      <c r="B294" s="3" t="s">
        <v>3</v>
      </c>
      <c r="C294" s="11">
        <v>1039373000</v>
      </c>
    </row>
    <row r="295" spans="1:3" ht="46.8" x14ac:dyDescent="0.3">
      <c r="A295" s="2" t="s">
        <v>788</v>
      </c>
      <c r="B295" s="3" t="s">
        <v>490</v>
      </c>
      <c r="C295" s="11">
        <v>581293200</v>
      </c>
    </row>
    <row r="296" spans="1:3" ht="62.4" x14ac:dyDescent="0.3">
      <c r="A296" s="2" t="s">
        <v>789</v>
      </c>
      <c r="B296" s="3" t="s">
        <v>536</v>
      </c>
      <c r="C296" s="11">
        <f>C297</f>
        <v>170153600</v>
      </c>
    </row>
    <row r="297" spans="1:3" ht="62.4" x14ac:dyDescent="0.3">
      <c r="A297" s="2" t="s">
        <v>790</v>
      </c>
      <c r="B297" s="3" t="s">
        <v>537</v>
      </c>
      <c r="C297" s="11">
        <v>170153600</v>
      </c>
    </row>
    <row r="298" spans="1:3" ht="31.2" x14ac:dyDescent="0.3">
      <c r="A298" s="14" t="s">
        <v>200</v>
      </c>
      <c r="B298" s="15" t="s">
        <v>157</v>
      </c>
      <c r="C298" s="10">
        <f>C299+C301+C303+C304+C305+C307+C309+C311+C313+C315+C317+C319+C321+C323+C325+C327+C329+C331+C333+C335+C337+C339+C341+C342+C344+C345+C347+C349+C351+C353+C355+C356+C358+C360+C361+C362+C364+C366+C368+C370+C372+C374+C376+C378+C380+C382+C384+C385+C387+C388+C390+C391+C393+C395+C397</f>
        <v>10669043001.010002</v>
      </c>
    </row>
    <row r="299" spans="1:3" ht="50.4" customHeight="1" x14ac:dyDescent="0.3">
      <c r="A299" s="2" t="s">
        <v>794</v>
      </c>
      <c r="B299" s="3" t="s">
        <v>425</v>
      </c>
      <c r="C299" s="11">
        <f>C300</f>
        <v>16583720.42</v>
      </c>
    </row>
    <row r="300" spans="1:3" ht="50.4" customHeight="1" x14ac:dyDescent="0.3">
      <c r="A300" s="2" t="s">
        <v>795</v>
      </c>
      <c r="B300" s="3" t="s">
        <v>426</v>
      </c>
      <c r="C300" s="11">
        <v>16583720.42</v>
      </c>
    </row>
    <row r="301" spans="1:3" ht="46.8" x14ac:dyDescent="0.3">
      <c r="A301" s="2" t="s">
        <v>796</v>
      </c>
      <c r="B301" s="3" t="s">
        <v>230</v>
      </c>
      <c r="C301" s="11">
        <f>C302</f>
        <v>6741400</v>
      </c>
    </row>
    <row r="302" spans="1:3" ht="62.4" x14ac:dyDescent="0.3">
      <c r="A302" s="2" t="s">
        <v>797</v>
      </c>
      <c r="B302" s="3" t="s">
        <v>163</v>
      </c>
      <c r="C302" s="11">
        <v>6741400</v>
      </c>
    </row>
    <row r="303" spans="1:3" ht="62.4" x14ac:dyDescent="0.3">
      <c r="A303" s="2" t="s">
        <v>798</v>
      </c>
      <c r="B303" s="3" t="s">
        <v>4</v>
      </c>
      <c r="C303" s="11">
        <v>79566800</v>
      </c>
    </row>
    <row r="304" spans="1:3" ht="62.4" x14ac:dyDescent="0.3">
      <c r="A304" s="2" t="s">
        <v>914</v>
      </c>
      <c r="B304" s="3" t="s">
        <v>164</v>
      </c>
      <c r="C304" s="11">
        <v>639602600</v>
      </c>
    </row>
    <row r="305" spans="1:3" ht="78" x14ac:dyDescent="0.3">
      <c r="A305" s="2" t="s">
        <v>949</v>
      </c>
      <c r="B305" s="3" t="s">
        <v>231</v>
      </c>
      <c r="C305" s="11">
        <f>C306</f>
        <v>2024000</v>
      </c>
    </row>
    <row r="306" spans="1:3" ht="93.6" x14ac:dyDescent="0.3">
      <c r="A306" s="2" t="s">
        <v>950</v>
      </c>
      <c r="B306" s="3" t="s">
        <v>5</v>
      </c>
      <c r="C306" s="11">
        <v>2024000</v>
      </c>
    </row>
    <row r="307" spans="1:3" ht="46.8" x14ac:dyDescent="0.3">
      <c r="A307" s="2" t="s">
        <v>854</v>
      </c>
      <c r="B307" s="3" t="s">
        <v>232</v>
      </c>
      <c r="C307" s="11">
        <f>C308</f>
        <v>29776200</v>
      </c>
    </row>
    <row r="308" spans="1:3" ht="62.4" x14ac:dyDescent="0.3">
      <c r="A308" s="2" t="s">
        <v>855</v>
      </c>
      <c r="B308" s="3" t="s">
        <v>6</v>
      </c>
      <c r="C308" s="11">
        <v>29776200</v>
      </c>
    </row>
    <row r="309" spans="1:3" ht="62.4" x14ac:dyDescent="0.3">
      <c r="A309" s="2" t="s">
        <v>818</v>
      </c>
      <c r="B309" s="3" t="s">
        <v>233</v>
      </c>
      <c r="C309" s="11">
        <f>C310</f>
        <v>129064500</v>
      </c>
    </row>
    <row r="310" spans="1:3" ht="66" customHeight="1" x14ac:dyDescent="0.3">
      <c r="A310" s="2" t="s">
        <v>819</v>
      </c>
      <c r="B310" s="3" t="s">
        <v>7</v>
      </c>
      <c r="C310" s="11">
        <v>129064500</v>
      </c>
    </row>
    <row r="311" spans="1:3" ht="96.6" customHeight="1" x14ac:dyDescent="0.3">
      <c r="A311" s="2" t="s">
        <v>820</v>
      </c>
      <c r="B311" s="3" t="s">
        <v>427</v>
      </c>
      <c r="C311" s="11">
        <f>C312</f>
        <v>34270000</v>
      </c>
    </row>
    <row r="312" spans="1:3" s="9" customFormat="1" ht="113.4" customHeight="1" x14ac:dyDescent="0.3">
      <c r="A312" s="2" t="s">
        <v>821</v>
      </c>
      <c r="B312" s="3" t="s">
        <v>428</v>
      </c>
      <c r="C312" s="11">
        <v>34270000</v>
      </c>
    </row>
    <row r="313" spans="1:3" s="9" customFormat="1" ht="82.2" customHeight="1" x14ac:dyDescent="0.3">
      <c r="A313" s="2" t="s">
        <v>856</v>
      </c>
      <c r="B313" s="3" t="s">
        <v>354</v>
      </c>
      <c r="C313" s="11">
        <f>C314</f>
        <v>119577018.45999999</v>
      </c>
    </row>
    <row r="314" spans="1:3" s="9" customFormat="1" ht="93.6" x14ac:dyDescent="0.3">
      <c r="A314" s="2" t="s">
        <v>857</v>
      </c>
      <c r="B314" s="3" t="s">
        <v>355</v>
      </c>
      <c r="C314" s="11">
        <v>119577018.45999999</v>
      </c>
    </row>
    <row r="315" spans="1:3" s="9" customFormat="1" ht="50.4" customHeight="1" x14ac:dyDescent="0.3">
      <c r="A315" s="2" t="s">
        <v>858</v>
      </c>
      <c r="B315" s="3" t="s">
        <v>429</v>
      </c>
      <c r="C315" s="11">
        <f>C316</f>
        <v>20286900</v>
      </c>
    </row>
    <row r="316" spans="1:3" s="9" customFormat="1" ht="51" customHeight="1" x14ac:dyDescent="0.3">
      <c r="A316" s="2" t="s">
        <v>859</v>
      </c>
      <c r="B316" s="3" t="s">
        <v>430</v>
      </c>
      <c r="C316" s="11">
        <v>20286900</v>
      </c>
    </row>
    <row r="317" spans="1:3" s="9" customFormat="1" ht="62.4" x14ac:dyDescent="0.3">
      <c r="A317" s="2" t="s">
        <v>860</v>
      </c>
      <c r="B317" s="3" t="s">
        <v>356</v>
      </c>
      <c r="C317" s="11">
        <f>C318</f>
        <v>14564500</v>
      </c>
    </row>
    <row r="318" spans="1:3" s="9" customFormat="1" ht="65.400000000000006" customHeight="1" x14ac:dyDescent="0.3">
      <c r="A318" s="2" t="s">
        <v>861</v>
      </c>
      <c r="B318" s="3" t="s">
        <v>357</v>
      </c>
      <c r="C318" s="11">
        <v>14564500</v>
      </c>
    </row>
    <row r="319" spans="1:3" s="9" customFormat="1" ht="35.4" customHeight="1" x14ac:dyDescent="0.3">
      <c r="A319" s="2" t="s">
        <v>862</v>
      </c>
      <c r="B319" s="3" t="s">
        <v>431</v>
      </c>
      <c r="C319" s="11">
        <f>C320</f>
        <v>200922500</v>
      </c>
    </row>
    <row r="320" spans="1:3" s="9" customFormat="1" ht="32.4" customHeight="1" x14ac:dyDescent="0.3">
      <c r="A320" s="2" t="s">
        <v>863</v>
      </c>
      <c r="B320" s="16" t="s">
        <v>527</v>
      </c>
      <c r="C320" s="11">
        <v>200922500</v>
      </c>
    </row>
    <row r="321" spans="1:3" s="9" customFormat="1" ht="31.2" x14ac:dyDescent="0.3">
      <c r="A321" s="2" t="s">
        <v>822</v>
      </c>
      <c r="B321" s="3" t="s">
        <v>234</v>
      </c>
      <c r="C321" s="11">
        <f>C322</f>
        <v>45199624.68</v>
      </c>
    </row>
    <row r="322" spans="1:3" s="9" customFormat="1" ht="31.2" x14ac:dyDescent="0.3">
      <c r="A322" s="2" t="s">
        <v>823</v>
      </c>
      <c r="B322" s="3" t="s">
        <v>176</v>
      </c>
      <c r="C322" s="11">
        <v>45199624.68</v>
      </c>
    </row>
    <row r="323" spans="1:3" s="9" customFormat="1" ht="46.8" x14ac:dyDescent="0.3">
      <c r="A323" s="2" t="s">
        <v>824</v>
      </c>
      <c r="B323" s="3" t="s">
        <v>235</v>
      </c>
      <c r="C323" s="11">
        <f>C324</f>
        <v>13530600</v>
      </c>
    </row>
    <row r="324" spans="1:3" s="9" customFormat="1" ht="46.8" x14ac:dyDescent="0.3">
      <c r="A324" s="2" t="s">
        <v>825</v>
      </c>
      <c r="B324" s="3" t="s">
        <v>9</v>
      </c>
      <c r="C324" s="11">
        <v>13530600</v>
      </c>
    </row>
    <row r="325" spans="1:3" s="9" customFormat="1" ht="51" customHeight="1" x14ac:dyDescent="0.3">
      <c r="A325" s="2" t="s">
        <v>864</v>
      </c>
      <c r="B325" s="3" t="s">
        <v>432</v>
      </c>
      <c r="C325" s="11">
        <f>C326</f>
        <v>105296187.95</v>
      </c>
    </row>
    <row r="326" spans="1:3" s="9" customFormat="1" ht="64.8" customHeight="1" x14ac:dyDescent="0.3">
      <c r="A326" s="2" t="s">
        <v>865</v>
      </c>
      <c r="B326" s="3" t="s">
        <v>433</v>
      </c>
      <c r="C326" s="11">
        <v>105296187.95</v>
      </c>
    </row>
    <row r="327" spans="1:3" s="9" customFormat="1" ht="31.2" x14ac:dyDescent="0.3">
      <c r="A327" s="2" t="s">
        <v>866</v>
      </c>
      <c r="B327" s="3" t="s">
        <v>358</v>
      </c>
      <c r="C327" s="11">
        <f>C328</f>
        <v>11581700</v>
      </c>
    </row>
    <row r="328" spans="1:3" s="9" customFormat="1" ht="31.2" x14ac:dyDescent="0.3">
      <c r="A328" s="2" t="s">
        <v>867</v>
      </c>
      <c r="B328" s="3" t="s">
        <v>359</v>
      </c>
      <c r="C328" s="11">
        <v>11581700</v>
      </c>
    </row>
    <row r="329" spans="1:3" s="9" customFormat="1" ht="31.2" x14ac:dyDescent="0.3">
      <c r="A329" s="2" t="s">
        <v>942</v>
      </c>
      <c r="B329" s="3" t="s">
        <v>236</v>
      </c>
      <c r="C329" s="11">
        <f>C330</f>
        <v>26900307.300000001</v>
      </c>
    </row>
    <row r="330" spans="1:3" s="9" customFormat="1" ht="46.8" x14ac:dyDescent="0.3">
      <c r="A330" s="2" t="s">
        <v>942</v>
      </c>
      <c r="B330" s="3" t="s">
        <v>10</v>
      </c>
      <c r="C330" s="11">
        <v>26900307.300000001</v>
      </c>
    </row>
    <row r="331" spans="1:3" s="9" customFormat="1" ht="46.8" x14ac:dyDescent="0.3">
      <c r="A331" s="2" t="s">
        <v>943</v>
      </c>
      <c r="B331" s="3" t="s">
        <v>237</v>
      </c>
      <c r="C331" s="11">
        <f>C332</f>
        <v>28169689.16</v>
      </c>
    </row>
    <row r="332" spans="1:3" s="9" customFormat="1" ht="62.4" x14ac:dyDescent="0.3">
      <c r="A332" s="2" t="s">
        <v>944</v>
      </c>
      <c r="B332" s="3" t="s">
        <v>11</v>
      </c>
      <c r="C332" s="11">
        <v>28169689.16</v>
      </c>
    </row>
    <row r="333" spans="1:3" s="9" customFormat="1" ht="64.8" customHeight="1" x14ac:dyDescent="0.3">
      <c r="A333" s="2" t="s">
        <v>868</v>
      </c>
      <c r="B333" s="3" t="s">
        <v>238</v>
      </c>
      <c r="C333" s="11">
        <f>C334</f>
        <v>93953072.989999995</v>
      </c>
    </row>
    <row r="334" spans="1:3" s="9" customFormat="1" ht="78" x14ac:dyDescent="0.3">
      <c r="A334" s="2" t="s">
        <v>869</v>
      </c>
      <c r="B334" s="3" t="s">
        <v>12</v>
      </c>
      <c r="C334" s="11">
        <v>93953072.989999995</v>
      </c>
    </row>
    <row r="335" spans="1:3" s="9" customFormat="1" ht="31.2" x14ac:dyDescent="0.3">
      <c r="A335" s="2" t="s">
        <v>811</v>
      </c>
      <c r="B335" s="3" t="s">
        <v>239</v>
      </c>
      <c r="C335" s="11">
        <f>C336</f>
        <v>329363377.48000002</v>
      </c>
    </row>
    <row r="336" spans="1:3" s="9" customFormat="1" ht="46.8" x14ac:dyDescent="0.3">
      <c r="A336" s="2" t="s">
        <v>812</v>
      </c>
      <c r="B336" s="3" t="s">
        <v>13</v>
      </c>
      <c r="C336" s="11">
        <v>329363377.48000002</v>
      </c>
    </row>
    <row r="337" spans="1:3" s="9" customFormat="1" ht="124.8" x14ac:dyDescent="0.3">
      <c r="A337" s="2" t="s">
        <v>870</v>
      </c>
      <c r="B337" s="3" t="s">
        <v>360</v>
      </c>
      <c r="C337" s="11">
        <f>C338</f>
        <v>610800</v>
      </c>
    </row>
    <row r="338" spans="1:3" s="9" customFormat="1" ht="126.6" customHeight="1" x14ac:dyDescent="0.3">
      <c r="A338" s="2" t="s">
        <v>871</v>
      </c>
      <c r="B338" s="3" t="s">
        <v>361</v>
      </c>
      <c r="C338" s="11">
        <v>610800</v>
      </c>
    </row>
    <row r="339" spans="1:3" s="9" customFormat="1" ht="66" customHeight="1" x14ac:dyDescent="0.3">
      <c r="A339" s="2" t="s">
        <v>872</v>
      </c>
      <c r="B339" s="3" t="s">
        <v>362</v>
      </c>
      <c r="C339" s="11">
        <f>C340</f>
        <v>6440000</v>
      </c>
    </row>
    <row r="340" spans="1:3" s="9" customFormat="1" ht="78" x14ac:dyDescent="0.3">
      <c r="A340" s="2" t="s">
        <v>873</v>
      </c>
      <c r="B340" s="3" t="s">
        <v>363</v>
      </c>
      <c r="C340" s="11">
        <v>6440000</v>
      </c>
    </row>
    <row r="341" spans="1:3" s="9" customFormat="1" ht="52.8" customHeight="1" x14ac:dyDescent="0.3">
      <c r="A341" s="2" t="s">
        <v>883</v>
      </c>
      <c r="B341" s="3" t="s">
        <v>434</v>
      </c>
      <c r="C341" s="11">
        <v>82039440</v>
      </c>
    </row>
    <row r="342" spans="1:3" s="9" customFormat="1" ht="31.2" x14ac:dyDescent="0.3">
      <c r="A342" s="2" t="s">
        <v>799</v>
      </c>
      <c r="B342" s="3" t="s">
        <v>538</v>
      </c>
      <c r="C342" s="11">
        <f>C343</f>
        <v>42457991.259999998</v>
      </c>
    </row>
    <row r="343" spans="1:3" s="9" customFormat="1" ht="46.8" x14ac:dyDescent="0.3">
      <c r="A343" s="2" t="s">
        <v>800</v>
      </c>
      <c r="B343" s="3" t="s">
        <v>539</v>
      </c>
      <c r="C343" s="11">
        <v>42457991.259999998</v>
      </c>
    </row>
    <row r="344" spans="1:3" s="9" customFormat="1" ht="78" x14ac:dyDescent="0.3">
      <c r="A344" s="2" t="s">
        <v>804</v>
      </c>
      <c r="B344" s="3" t="s">
        <v>364</v>
      </c>
      <c r="C344" s="11">
        <v>9468400</v>
      </c>
    </row>
    <row r="345" spans="1:3" s="9" customFormat="1" ht="34.200000000000003" customHeight="1" x14ac:dyDescent="0.3">
      <c r="A345" s="2" t="s">
        <v>951</v>
      </c>
      <c r="B345" s="3" t="s">
        <v>435</v>
      </c>
      <c r="C345" s="11">
        <f>C346</f>
        <v>19650128.510000002</v>
      </c>
    </row>
    <row r="346" spans="1:3" s="9" customFormat="1" ht="34.799999999999997" customHeight="1" x14ac:dyDescent="0.3">
      <c r="A346" s="2" t="s">
        <v>952</v>
      </c>
      <c r="B346" s="3" t="s">
        <v>436</v>
      </c>
      <c r="C346" s="11">
        <v>19650128.510000002</v>
      </c>
    </row>
    <row r="347" spans="1:3" s="9" customFormat="1" ht="62.4" x14ac:dyDescent="0.3">
      <c r="A347" s="2" t="s">
        <v>805</v>
      </c>
      <c r="B347" s="3" t="s">
        <v>365</v>
      </c>
      <c r="C347" s="11">
        <f>C348</f>
        <v>2992426.72</v>
      </c>
    </row>
    <row r="348" spans="1:3" s="9" customFormat="1" ht="78" x14ac:dyDescent="0.3">
      <c r="A348" s="2" t="s">
        <v>806</v>
      </c>
      <c r="B348" s="3" t="s">
        <v>366</v>
      </c>
      <c r="C348" s="11">
        <v>2992426.72</v>
      </c>
    </row>
    <row r="349" spans="1:3" s="9" customFormat="1" ht="31.2" x14ac:dyDescent="0.3">
      <c r="A349" s="2" t="s">
        <v>915</v>
      </c>
      <c r="B349" s="3" t="s">
        <v>367</v>
      </c>
      <c r="C349" s="11">
        <f>C350</f>
        <v>3022184200</v>
      </c>
    </row>
    <row r="350" spans="1:3" s="9" customFormat="1" ht="46.8" x14ac:dyDescent="0.3">
      <c r="A350" s="2" t="s">
        <v>916</v>
      </c>
      <c r="B350" s="3" t="s">
        <v>437</v>
      </c>
      <c r="C350" s="11">
        <v>3022184200</v>
      </c>
    </row>
    <row r="351" spans="1:3" s="9" customFormat="1" ht="62.4" x14ac:dyDescent="0.3">
      <c r="A351" s="2" t="s">
        <v>874</v>
      </c>
      <c r="B351" s="3" t="s">
        <v>401</v>
      </c>
      <c r="C351" s="11">
        <f>C352</f>
        <v>390596897.25</v>
      </c>
    </row>
    <row r="352" spans="1:3" s="9" customFormat="1" ht="62.4" x14ac:dyDescent="0.3">
      <c r="A352" s="2" t="s">
        <v>875</v>
      </c>
      <c r="B352" s="3" t="s">
        <v>402</v>
      </c>
      <c r="C352" s="11">
        <v>390596897.25</v>
      </c>
    </row>
    <row r="353" spans="1:3" s="9" customFormat="1" ht="66" customHeight="1" x14ac:dyDescent="0.3">
      <c r="A353" s="2" t="s">
        <v>826</v>
      </c>
      <c r="B353" s="3" t="s">
        <v>438</v>
      </c>
      <c r="C353" s="11">
        <f>C354</f>
        <v>768970974.25999999</v>
      </c>
    </row>
    <row r="354" spans="1:3" s="9" customFormat="1" ht="67.8" customHeight="1" x14ac:dyDescent="0.3">
      <c r="A354" s="2" t="s">
        <v>827</v>
      </c>
      <c r="B354" s="3" t="s">
        <v>439</v>
      </c>
      <c r="C354" s="11">
        <v>768970974.25999999</v>
      </c>
    </row>
    <row r="355" spans="1:3" s="9" customFormat="1" ht="78" x14ac:dyDescent="0.3">
      <c r="A355" s="2" t="s">
        <v>828</v>
      </c>
      <c r="B355" s="3" t="s">
        <v>14</v>
      </c>
      <c r="C355" s="11">
        <v>20912956.579999998</v>
      </c>
    </row>
    <row r="356" spans="1:3" s="9" customFormat="1" ht="49.8" customHeight="1" x14ac:dyDescent="0.3">
      <c r="A356" s="2" t="s">
        <v>917</v>
      </c>
      <c r="B356" s="3" t="s">
        <v>440</v>
      </c>
      <c r="C356" s="11">
        <f>C357</f>
        <v>197800000</v>
      </c>
    </row>
    <row r="357" spans="1:3" s="9" customFormat="1" ht="67.2" customHeight="1" x14ac:dyDescent="0.3">
      <c r="A357" s="2" t="s">
        <v>918</v>
      </c>
      <c r="B357" s="3" t="s">
        <v>441</v>
      </c>
      <c r="C357" s="11">
        <v>197800000</v>
      </c>
    </row>
    <row r="358" spans="1:3" s="9" customFormat="1" ht="78" x14ac:dyDescent="0.3">
      <c r="A358" s="2" t="s">
        <v>807</v>
      </c>
      <c r="B358" s="3" t="s">
        <v>368</v>
      </c>
      <c r="C358" s="11">
        <f>C359</f>
        <v>7285797.1299999999</v>
      </c>
    </row>
    <row r="359" spans="1:3" s="9" customFormat="1" ht="78" x14ac:dyDescent="0.3">
      <c r="A359" s="2" t="s">
        <v>808</v>
      </c>
      <c r="B359" s="3" t="s">
        <v>369</v>
      </c>
      <c r="C359" s="11">
        <v>7285797.1299999999</v>
      </c>
    </row>
    <row r="360" spans="1:3" s="9" customFormat="1" ht="79.2" customHeight="1" x14ac:dyDescent="0.3">
      <c r="A360" s="2" t="s">
        <v>829</v>
      </c>
      <c r="B360" s="3" t="s">
        <v>540</v>
      </c>
      <c r="C360" s="11">
        <v>90401000</v>
      </c>
    </row>
    <row r="361" spans="1:3" s="9" customFormat="1" ht="46.8" x14ac:dyDescent="0.3">
      <c r="A361" s="2" t="s">
        <v>919</v>
      </c>
      <c r="B361" s="3" t="s">
        <v>15</v>
      </c>
      <c r="C361" s="11">
        <v>1685900</v>
      </c>
    </row>
    <row r="362" spans="1:3" s="9" customFormat="1" ht="46.8" x14ac:dyDescent="0.3">
      <c r="A362" s="2" t="s">
        <v>844</v>
      </c>
      <c r="B362" s="3" t="s">
        <v>240</v>
      </c>
      <c r="C362" s="11">
        <f>C363</f>
        <v>24122900</v>
      </c>
    </row>
    <row r="363" spans="1:3" ht="62.4" x14ac:dyDescent="0.3">
      <c r="A363" s="2" t="s">
        <v>845</v>
      </c>
      <c r="B363" s="3" t="s">
        <v>16</v>
      </c>
      <c r="C363" s="11">
        <v>24122900</v>
      </c>
    </row>
    <row r="364" spans="1:3" ht="31.2" x14ac:dyDescent="0.3">
      <c r="A364" s="2" t="s">
        <v>884</v>
      </c>
      <c r="B364" s="3" t="s">
        <v>370</v>
      </c>
      <c r="C364" s="11">
        <f>C365</f>
        <v>36742400</v>
      </c>
    </row>
    <row r="365" spans="1:3" ht="46.8" x14ac:dyDescent="0.3">
      <c r="A365" s="2" t="s">
        <v>885</v>
      </c>
      <c r="B365" s="3" t="s">
        <v>371</v>
      </c>
      <c r="C365" s="11">
        <v>36742400</v>
      </c>
    </row>
    <row r="366" spans="1:3" ht="66" customHeight="1" x14ac:dyDescent="0.3">
      <c r="A366" s="2" t="s">
        <v>876</v>
      </c>
      <c r="B366" s="3" t="s">
        <v>442</v>
      </c>
      <c r="C366" s="11">
        <f>C367</f>
        <v>10908419.699999999</v>
      </c>
    </row>
    <row r="367" spans="1:3" ht="82.8" customHeight="1" x14ac:dyDescent="0.3">
      <c r="A367" s="2" t="s">
        <v>877</v>
      </c>
      <c r="B367" s="3" t="s">
        <v>443</v>
      </c>
      <c r="C367" s="11">
        <v>10908419.699999999</v>
      </c>
    </row>
    <row r="368" spans="1:3" ht="31.2" x14ac:dyDescent="0.3">
      <c r="A368" s="2" t="s">
        <v>920</v>
      </c>
      <c r="B368" s="3" t="s">
        <v>241</v>
      </c>
      <c r="C368" s="11">
        <f>C369</f>
        <v>10679200</v>
      </c>
    </row>
    <row r="369" spans="1:3" ht="34.799999999999997" customHeight="1" x14ac:dyDescent="0.3">
      <c r="A369" s="2" t="s">
        <v>921</v>
      </c>
      <c r="B369" s="3" t="s">
        <v>17</v>
      </c>
      <c r="C369" s="11">
        <v>10679200</v>
      </c>
    </row>
    <row r="370" spans="1:3" ht="46.8" x14ac:dyDescent="0.3">
      <c r="A370" s="2" t="s">
        <v>886</v>
      </c>
      <c r="B370" s="3" t="s">
        <v>372</v>
      </c>
      <c r="C370" s="11">
        <f>C371</f>
        <v>616630280.00999999</v>
      </c>
    </row>
    <row r="371" spans="1:3" ht="62.4" x14ac:dyDescent="0.3">
      <c r="A371" s="2" t="s">
        <v>887</v>
      </c>
      <c r="B371" s="3" t="s">
        <v>373</v>
      </c>
      <c r="C371" s="11">
        <v>616630280.00999999</v>
      </c>
    </row>
    <row r="372" spans="1:3" ht="46.8" x14ac:dyDescent="0.3">
      <c r="A372" s="4" t="s">
        <v>888</v>
      </c>
      <c r="B372" s="3" t="s">
        <v>374</v>
      </c>
      <c r="C372" s="11">
        <f>C373</f>
        <v>896441668.89999998</v>
      </c>
    </row>
    <row r="373" spans="1:3" ht="46.8" x14ac:dyDescent="0.3">
      <c r="A373" s="4" t="s">
        <v>889</v>
      </c>
      <c r="B373" s="3" t="s">
        <v>375</v>
      </c>
      <c r="C373" s="11">
        <v>896441668.89999998</v>
      </c>
    </row>
    <row r="374" spans="1:3" ht="46.8" x14ac:dyDescent="0.3">
      <c r="A374" s="2" t="s">
        <v>809</v>
      </c>
      <c r="B374" s="3" t="s">
        <v>242</v>
      </c>
      <c r="C374" s="11">
        <f>C375</f>
        <v>1738800</v>
      </c>
    </row>
    <row r="375" spans="1:3" ht="49.8" customHeight="1" x14ac:dyDescent="0.3">
      <c r="A375" s="2" t="s">
        <v>810</v>
      </c>
      <c r="B375" s="3" t="s">
        <v>18</v>
      </c>
      <c r="C375" s="11">
        <v>1738800</v>
      </c>
    </row>
    <row r="376" spans="1:3" ht="31.2" x14ac:dyDescent="0.3">
      <c r="A376" s="2" t="s">
        <v>846</v>
      </c>
      <c r="B376" s="3" t="s">
        <v>243</v>
      </c>
      <c r="C376" s="11">
        <f>C377</f>
        <v>16426639</v>
      </c>
    </row>
    <row r="377" spans="1:3" ht="46.8" x14ac:dyDescent="0.3">
      <c r="A377" s="2" t="s">
        <v>847</v>
      </c>
      <c r="B377" s="3" t="s">
        <v>19</v>
      </c>
      <c r="C377" s="11">
        <v>16426639</v>
      </c>
    </row>
    <row r="378" spans="1:3" x14ac:dyDescent="0.3">
      <c r="A378" s="2" t="s">
        <v>848</v>
      </c>
      <c r="B378" s="3" t="s">
        <v>244</v>
      </c>
      <c r="C378" s="11">
        <f>C379</f>
        <v>124512500</v>
      </c>
    </row>
    <row r="379" spans="1:3" ht="31.2" x14ac:dyDescent="0.3">
      <c r="A379" s="2" t="s">
        <v>849</v>
      </c>
      <c r="B379" s="3" t="s">
        <v>20</v>
      </c>
      <c r="C379" s="11">
        <v>124512500</v>
      </c>
    </row>
    <row r="380" spans="1:3" ht="46.8" x14ac:dyDescent="0.3">
      <c r="A380" s="2" t="s">
        <v>878</v>
      </c>
      <c r="B380" s="3" t="s">
        <v>245</v>
      </c>
      <c r="C380" s="11">
        <f>C381</f>
        <v>452398400</v>
      </c>
    </row>
    <row r="381" spans="1:3" ht="49.2" customHeight="1" x14ac:dyDescent="0.3">
      <c r="A381" s="2" t="s">
        <v>879</v>
      </c>
      <c r="B381" s="3" t="s">
        <v>165</v>
      </c>
      <c r="C381" s="11">
        <v>452398400</v>
      </c>
    </row>
    <row r="382" spans="1:3" ht="67.2" customHeight="1" x14ac:dyDescent="0.3">
      <c r="A382" s="2" t="s">
        <v>953</v>
      </c>
      <c r="B382" s="3" t="s">
        <v>444</v>
      </c>
      <c r="C382" s="11">
        <f>C383</f>
        <v>69414500</v>
      </c>
    </row>
    <row r="383" spans="1:3" s="8" customFormat="1" ht="82.2" customHeight="1" x14ac:dyDescent="0.3">
      <c r="A383" s="2" t="s">
        <v>954</v>
      </c>
      <c r="B383" s="3" t="s">
        <v>445</v>
      </c>
      <c r="C383" s="11">
        <v>69414500</v>
      </c>
    </row>
    <row r="384" spans="1:3" s="8" customFormat="1" ht="46.8" x14ac:dyDescent="0.3">
      <c r="A384" s="2" t="s">
        <v>830</v>
      </c>
      <c r="B384" s="3" t="s">
        <v>376</v>
      </c>
      <c r="C384" s="11">
        <v>16803400</v>
      </c>
    </row>
    <row r="385" spans="1:3" s="8" customFormat="1" ht="31.2" x14ac:dyDescent="0.3">
      <c r="A385" s="2" t="s">
        <v>813</v>
      </c>
      <c r="B385" s="3" t="s">
        <v>246</v>
      </c>
      <c r="C385" s="11">
        <f>C386</f>
        <v>325156500</v>
      </c>
    </row>
    <row r="386" spans="1:3" s="8" customFormat="1" ht="46.8" x14ac:dyDescent="0.3">
      <c r="A386" s="2" t="s">
        <v>814</v>
      </c>
      <c r="B386" s="3" t="s">
        <v>166</v>
      </c>
      <c r="C386" s="11">
        <v>325156500</v>
      </c>
    </row>
    <row r="387" spans="1:3" s="9" customFormat="1" ht="46.8" x14ac:dyDescent="0.3">
      <c r="A387" s="2" t="s">
        <v>890</v>
      </c>
      <c r="B387" s="3" t="s">
        <v>21</v>
      </c>
      <c r="C387" s="11">
        <v>23612000</v>
      </c>
    </row>
    <row r="388" spans="1:3" s="9" customFormat="1" ht="31.2" x14ac:dyDescent="0.3">
      <c r="A388" s="2" t="s">
        <v>891</v>
      </c>
      <c r="B388" s="3" t="s">
        <v>377</v>
      </c>
      <c r="C388" s="11">
        <f>C389</f>
        <v>11747700</v>
      </c>
    </row>
    <row r="389" spans="1:3" s="9" customFormat="1" ht="31.2" x14ac:dyDescent="0.3">
      <c r="A389" s="2" t="s">
        <v>892</v>
      </c>
      <c r="B389" s="3" t="s">
        <v>378</v>
      </c>
      <c r="C389" s="11">
        <v>11747700</v>
      </c>
    </row>
    <row r="390" spans="1:3" s="9" customFormat="1" ht="62.4" x14ac:dyDescent="0.3">
      <c r="A390" s="2" t="s">
        <v>831</v>
      </c>
      <c r="B390" s="3" t="s">
        <v>379</v>
      </c>
      <c r="C390" s="11">
        <v>104452500</v>
      </c>
    </row>
    <row r="391" spans="1:3" s="9" customFormat="1" ht="113.4" customHeight="1" x14ac:dyDescent="0.3">
      <c r="A391" s="2" t="s">
        <v>947</v>
      </c>
      <c r="B391" s="3" t="s">
        <v>446</v>
      </c>
      <c r="C391" s="11">
        <f>C392</f>
        <v>5303586.0199999996</v>
      </c>
    </row>
    <row r="392" spans="1:3" s="9" customFormat="1" ht="130.19999999999999" customHeight="1" x14ac:dyDescent="0.3">
      <c r="A392" s="2" t="s">
        <v>948</v>
      </c>
      <c r="B392" s="3" t="s">
        <v>447</v>
      </c>
      <c r="C392" s="11">
        <v>5303586.0199999996</v>
      </c>
    </row>
    <row r="393" spans="1:3" s="9" customFormat="1" ht="78" x14ac:dyDescent="0.3">
      <c r="A393" s="2" t="s">
        <v>945</v>
      </c>
      <c r="B393" s="3" t="s">
        <v>247</v>
      </c>
      <c r="C393" s="11">
        <f>C394</f>
        <v>855795561.02999997</v>
      </c>
    </row>
    <row r="394" spans="1:3" s="9" customFormat="1" ht="93.6" x14ac:dyDescent="0.3">
      <c r="A394" s="2" t="s">
        <v>946</v>
      </c>
      <c r="B394" s="3" t="s">
        <v>8</v>
      </c>
      <c r="C394" s="11">
        <v>855795561.02999997</v>
      </c>
    </row>
    <row r="395" spans="1:3" s="9" customFormat="1" ht="62.4" x14ac:dyDescent="0.3">
      <c r="A395" s="2" t="s">
        <v>902</v>
      </c>
      <c r="B395" s="3" t="s">
        <v>380</v>
      </c>
      <c r="C395" s="11">
        <f>C396</f>
        <v>358472612.69</v>
      </c>
    </row>
    <row r="396" spans="1:3" s="9" customFormat="1" ht="62.4" x14ac:dyDescent="0.3">
      <c r="A396" s="2" t="s">
        <v>903</v>
      </c>
      <c r="B396" s="3" t="s">
        <v>381</v>
      </c>
      <c r="C396" s="11">
        <v>358472612.69</v>
      </c>
    </row>
    <row r="397" spans="1:3" s="9" customFormat="1" ht="31.2" x14ac:dyDescent="0.3">
      <c r="A397" s="2" t="s">
        <v>893</v>
      </c>
      <c r="B397" s="3" t="s">
        <v>516</v>
      </c>
      <c r="C397" s="11">
        <f>C398</f>
        <v>97211823.510000005</v>
      </c>
    </row>
    <row r="398" spans="1:3" s="9" customFormat="1" ht="31.2" x14ac:dyDescent="0.3">
      <c r="A398" s="2" t="s">
        <v>894</v>
      </c>
      <c r="B398" s="3" t="s">
        <v>517</v>
      </c>
      <c r="C398" s="11">
        <v>97211823.510000005</v>
      </c>
    </row>
    <row r="399" spans="1:3" s="9" customFormat="1" ht="31.2" x14ac:dyDescent="0.3">
      <c r="A399" s="14" t="s">
        <v>201</v>
      </c>
      <c r="B399" s="15" t="s">
        <v>23</v>
      </c>
      <c r="C399" s="10">
        <f>C400+C402+C404+C406+C407+C408+C410+C412+C414+C416+C418+C420+C422+C424+C426+C428+C429+C431+C433+C435+C437+C439+C441+C443</f>
        <v>5768297027.54</v>
      </c>
    </row>
    <row r="400" spans="1:3" s="9" customFormat="1" ht="36" customHeight="1" x14ac:dyDescent="0.3">
      <c r="A400" s="2" t="s">
        <v>801</v>
      </c>
      <c r="B400" s="3" t="s">
        <v>448</v>
      </c>
      <c r="C400" s="11">
        <f>C401</f>
        <v>55784570</v>
      </c>
    </row>
    <row r="401" spans="1:3" s="9" customFormat="1" ht="34.799999999999997" customHeight="1" x14ac:dyDescent="0.3">
      <c r="A401" s="2" t="s">
        <v>802</v>
      </c>
      <c r="B401" s="3" t="s">
        <v>449</v>
      </c>
      <c r="C401" s="11">
        <v>55784570</v>
      </c>
    </row>
    <row r="402" spans="1:3" s="9" customFormat="1" ht="33" customHeight="1" x14ac:dyDescent="0.3">
      <c r="A402" s="2" t="s">
        <v>955</v>
      </c>
      <c r="B402" s="3" t="s">
        <v>248</v>
      </c>
      <c r="C402" s="11">
        <f>C403</f>
        <v>30554261</v>
      </c>
    </row>
    <row r="403" spans="1:3" s="9" customFormat="1" ht="46.8" x14ac:dyDescent="0.3">
      <c r="A403" s="2" t="s">
        <v>956</v>
      </c>
      <c r="B403" s="3" t="s">
        <v>24</v>
      </c>
      <c r="C403" s="11">
        <v>30554261</v>
      </c>
    </row>
    <row r="404" spans="1:3" s="9" customFormat="1" ht="62.4" x14ac:dyDescent="0.3">
      <c r="A404" s="2" t="s">
        <v>957</v>
      </c>
      <c r="B404" s="3" t="s">
        <v>249</v>
      </c>
      <c r="C404" s="11">
        <f>C405</f>
        <v>337238</v>
      </c>
    </row>
    <row r="405" spans="1:3" s="9" customFormat="1" ht="62.4" x14ac:dyDescent="0.3">
      <c r="A405" s="2" t="s">
        <v>958</v>
      </c>
      <c r="B405" s="3" t="s">
        <v>25</v>
      </c>
      <c r="C405" s="11">
        <v>337238</v>
      </c>
    </row>
    <row r="406" spans="1:3" s="9" customFormat="1" ht="46.8" x14ac:dyDescent="0.3">
      <c r="A406" s="2" t="s">
        <v>803</v>
      </c>
      <c r="B406" s="3" t="s">
        <v>26</v>
      </c>
      <c r="C406" s="11">
        <v>2024839.95</v>
      </c>
    </row>
    <row r="407" spans="1:3" s="9" customFormat="1" ht="46.8" x14ac:dyDescent="0.3">
      <c r="A407" s="2" t="s">
        <v>959</v>
      </c>
      <c r="B407" s="3" t="s">
        <v>27</v>
      </c>
      <c r="C407" s="11">
        <v>357116973.48000002</v>
      </c>
    </row>
    <row r="408" spans="1:3" s="9" customFormat="1" ht="111" customHeight="1" x14ac:dyDescent="0.3">
      <c r="A408" s="2" t="s">
        <v>904</v>
      </c>
      <c r="B408" s="16" t="s">
        <v>553</v>
      </c>
      <c r="C408" s="11">
        <f>C409</f>
        <v>12492500</v>
      </c>
    </row>
    <row r="409" spans="1:3" s="9" customFormat="1" ht="109.8" customHeight="1" x14ac:dyDescent="0.3">
      <c r="A409" s="2" t="s">
        <v>905</v>
      </c>
      <c r="B409" s="16" t="s">
        <v>450</v>
      </c>
      <c r="C409" s="11">
        <v>12492500</v>
      </c>
    </row>
    <row r="410" spans="1:3" s="9" customFormat="1" ht="62.4" x14ac:dyDescent="0.3">
      <c r="A410" s="2" t="s">
        <v>906</v>
      </c>
      <c r="B410" s="3" t="s">
        <v>250</v>
      </c>
      <c r="C410" s="11">
        <f>C411</f>
        <v>6593200</v>
      </c>
    </row>
    <row r="411" spans="1:3" s="9" customFormat="1" ht="62.4" x14ac:dyDescent="0.3">
      <c r="A411" s="2" t="s">
        <v>907</v>
      </c>
      <c r="B411" s="3" t="s">
        <v>28</v>
      </c>
      <c r="C411" s="11">
        <v>6593200</v>
      </c>
    </row>
    <row r="412" spans="1:3" s="9" customFormat="1" ht="62.4" x14ac:dyDescent="0.3">
      <c r="A412" s="2" t="s">
        <v>922</v>
      </c>
      <c r="B412" s="3" t="s">
        <v>251</v>
      </c>
      <c r="C412" s="11">
        <f>C413</f>
        <v>1875972066.9100001</v>
      </c>
    </row>
    <row r="413" spans="1:3" s="9" customFormat="1" ht="62.4" x14ac:dyDescent="0.3">
      <c r="A413" s="2" t="s">
        <v>923</v>
      </c>
      <c r="B413" s="3" t="s">
        <v>29</v>
      </c>
      <c r="C413" s="11">
        <v>1875972066.9100001</v>
      </c>
    </row>
    <row r="414" spans="1:3" s="9" customFormat="1" ht="78" x14ac:dyDescent="0.3">
      <c r="A414" s="2" t="s">
        <v>908</v>
      </c>
      <c r="B414" s="3" t="s">
        <v>252</v>
      </c>
      <c r="C414" s="11">
        <f>C415</f>
        <v>3151800</v>
      </c>
    </row>
    <row r="415" spans="1:3" s="9" customFormat="1" ht="78" x14ac:dyDescent="0.3">
      <c r="A415" s="2" t="s">
        <v>909</v>
      </c>
      <c r="B415" s="3" t="s">
        <v>30</v>
      </c>
      <c r="C415" s="11">
        <v>3151800</v>
      </c>
    </row>
    <row r="416" spans="1:3" s="9" customFormat="1" ht="62.4" x14ac:dyDescent="0.3">
      <c r="A416" s="2" t="s">
        <v>924</v>
      </c>
      <c r="B416" s="3" t="s">
        <v>253</v>
      </c>
      <c r="C416" s="11">
        <f>C417</f>
        <v>68234833.439999998</v>
      </c>
    </row>
    <row r="417" spans="1:3" s="9" customFormat="1" ht="62.4" x14ac:dyDescent="0.3">
      <c r="A417" s="2" t="s">
        <v>925</v>
      </c>
      <c r="B417" s="3" t="s">
        <v>31</v>
      </c>
      <c r="C417" s="11">
        <v>68234833.439999998</v>
      </c>
    </row>
    <row r="418" spans="1:3" s="9" customFormat="1" ht="84" customHeight="1" x14ac:dyDescent="0.3">
      <c r="A418" s="2" t="s">
        <v>926</v>
      </c>
      <c r="B418" s="3" t="s">
        <v>451</v>
      </c>
      <c r="C418" s="11">
        <f>C419</f>
        <v>61377.4</v>
      </c>
    </row>
    <row r="419" spans="1:3" s="9" customFormat="1" ht="97.8" customHeight="1" x14ac:dyDescent="0.3">
      <c r="A419" s="2" t="s">
        <v>927</v>
      </c>
      <c r="B419" s="3" t="s">
        <v>452</v>
      </c>
      <c r="C419" s="11">
        <v>61377.4</v>
      </c>
    </row>
    <row r="420" spans="1:3" s="9" customFormat="1" ht="31.2" x14ac:dyDescent="0.3">
      <c r="A420" s="2" t="s">
        <v>928</v>
      </c>
      <c r="B420" s="3" t="s">
        <v>254</v>
      </c>
      <c r="C420" s="11">
        <f>C421</f>
        <v>678525655.15999997</v>
      </c>
    </row>
    <row r="421" spans="1:3" s="9" customFormat="1" ht="36" customHeight="1" x14ac:dyDescent="0.3">
      <c r="A421" s="2" t="s">
        <v>929</v>
      </c>
      <c r="B421" s="3" t="s">
        <v>32</v>
      </c>
      <c r="C421" s="11">
        <v>678525655.15999997</v>
      </c>
    </row>
    <row r="422" spans="1:3" s="9" customFormat="1" ht="46.8" x14ac:dyDescent="0.3">
      <c r="A422" s="2" t="s">
        <v>930</v>
      </c>
      <c r="B422" s="3" t="s">
        <v>255</v>
      </c>
      <c r="C422" s="11">
        <f>C423</f>
        <v>6553109.1200000001</v>
      </c>
    </row>
    <row r="423" spans="1:3" s="9" customFormat="1" ht="49.2" customHeight="1" x14ac:dyDescent="0.3">
      <c r="A423" s="2" t="s">
        <v>931</v>
      </c>
      <c r="B423" s="3" t="s">
        <v>33</v>
      </c>
      <c r="C423" s="11">
        <v>6553109.1200000001</v>
      </c>
    </row>
    <row r="424" spans="1:3" s="9" customFormat="1" ht="97.8" customHeight="1" x14ac:dyDescent="0.3">
      <c r="A424" s="2" t="s">
        <v>932</v>
      </c>
      <c r="B424" s="3" t="s">
        <v>453</v>
      </c>
      <c r="C424" s="11">
        <f>C425</f>
        <v>4664855</v>
      </c>
    </row>
    <row r="425" spans="1:3" s="9" customFormat="1" ht="114" customHeight="1" x14ac:dyDescent="0.3">
      <c r="A425" s="2" t="s">
        <v>933</v>
      </c>
      <c r="B425" s="3" t="s">
        <v>454</v>
      </c>
      <c r="C425" s="11">
        <v>4664855</v>
      </c>
    </row>
    <row r="426" spans="1:3" s="9" customFormat="1" ht="97.2" customHeight="1" x14ac:dyDescent="0.3">
      <c r="A426" s="2" t="s">
        <v>934</v>
      </c>
      <c r="B426" s="3" t="s">
        <v>455</v>
      </c>
      <c r="C426" s="11">
        <f>C427</f>
        <v>105481.73</v>
      </c>
    </row>
    <row r="427" spans="1:3" s="9" customFormat="1" ht="112.8" customHeight="1" x14ac:dyDescent="0.3">
      <c r="A427" s="2" t="s">
        <v>935</v>
      </c>
      <c r="B427" s="3" t="s">
        <v>456</v>
      </c>
      <c r="C427" s="11">
        <v>105481.73</v>
      </c>
    </row>
    <row r="428" spans="1:3" s="9" customFormat="1" ht="82.8" customHeight="1" x14ac:dyDescent="0.3">
      <c r="A428" s="2" t="s">
        <v>960</v>
      </c>
      <c r="B428" s="3" t="s">
        <v>457</v>
      </c>
      <c r="C428" s="11">
        <v>481256607.11000001</v>
      </c>
    </row>
    <row r="429" spans="1:3" s="9" customFormat="1" ht="115.8" customHeight="1" x14ac:dyDescent="0.3">
      <c r="A429" s="2" t="s">
        <v>936</v>
      </c>
      <c r="B429" s="3" t="s">
        <v>458</v>
      </c>
      <c r="C429" s="11">
        <f>C430</f>
        <v>492114266.44</v>
      </c>
    </row>
    <row r="430" spans="1:3" s="9" customFormat="1" ht="129" customHeight="1" x14ac:dyDescent="0.3">
      <c r="A430" s="2" t="s">
        <v>937</v>
      </c>
      <c r="B430" s="3" t="s">
        <v>459</v>
      </c>
      <c r="C430" s="11">
        <v>492114266.44</v>
      </c>
    </row>
    <row r="431" spans="1:3" s="9" customFormat="1" ht="18" customHeight="1" x14ac:dyDescent="0.3">
      <c r="A431" s="2" t="s">
        <v>961</v>
      </c>
      <c r="B431" s="3" t="s">
        <v>256</v>
      </c>
      <c r="C431" s="11">
        <f>C432</f>
        <v>9323531.6400000006</v>
      </c>
    </row>
    <row r="432" spans="1:3" s="9" customFormat="1" ht="31.2" x14ac:dyDescent="0.3">
      <c r="A432" s="2" t="s">
        <v>962</v>
      </c>
      <c r="B432" s="3" t="s">
        <v>34</v>
      </c>
      <c r="C432" s="11">
        <v>9323531.6400000006</v>
      </c>
    </row>
    <row r="433" spans="1:3" s="9" customFormat="1" ht="66" customHeight="1" x14ac:dyDescent="0.3">
      <c r="A433" s="2" t="s">
        <v>963</v>
      </c>
      <c r="B433" s="3" t="s">
        <v>257</v>
      </c>
      <c r="C433" s="11">
        <f>C434</f>
        <v>20069700</v>
      </c>
    </row>
    <row r="434" spans="1:3" s="9" customFormat="1" ht="78" x14ac:dyDescent="0.3">
      <c r="A434" s="2" t="s">
        <v>964</v>
      </c>
      <c r="B434" s="3" t="s">
        <v>35</v>
      </c>
      <c r="C434" s="11">
        <v>20069700</v>
      </c>
    </row>
    <row r="435" spans="1:3" s="9" customFormat="1" ht="78" x14ac:dyDescent="0.3">
      <c r="A435" s="2" t="s">
        <v>965</v>
      </c>
      <c r="B435" s="3" t="s">
        <v>258</v>
      </c>
      <c r="C435" s="11">
        <f>C436</f>
        <v>55053200</v>
      </c>
    </row>
    <row r="436" spans="1:3" s="9" customFormat="1" ht="78" x14ac:dyDescent="0.3">
      <c r="A436" s="2" t="s">
        <v>966</v>
      </c>
      <c r="B436" s="3" t="s">
        <v>36</v>
      </c>
      <c r="C436" s="11">
        <v>55053200</v>
      </c>
    </row>
    <row r="437" spans="1:3" s="9" customFormat="1" ht="99" customHeight="1" x14ac:dyDescent="0.3">
      <c r="A437" s="2" t="s">
        <v>832</v>
      </c>
      <c r="B437" s="3" t="s">
        <v>259</v>
      </c>
      <c r="C437" s="11">
        <f>C438</f>
        <v>303384300</v>
      </c>
    </row>
    <row r="438" spans="1:3" s="9" customFormat="1" ht="109.2" x14ac:dyDescent="0.3">
      <c r="A438" s="2" t="s">
        <v>833</v>
      </c>
      <c r="B438" s="3" t="s">
        <v>167</v>
      </c>
      <c r="C438" s="11">
        <v>303384300</v>
      </c>
    </row>
    <row r="439" spans="1:3" s="9" customFormat="1" ht="31.2" x14ac:dyDescent="0.3">
      <c r="A439" s="2" t="s">
        <v>967</v>
      </c>
      <c r="B439" s="3" t="s">
        <v>382</v>
      </c>
      <c r="C439" s="11">
        <f>C440</f>
        <v>12731030.619999999</v>
      </c>
    </row>
    <row r="440" spans="1:3" s="9" customFormat="1" ht="31.2" x14ac:dyDescent="0.3">
      <c r="A440" s="2" t="s">
        <v>968</v>
      </c>
      <c r="B440" s="3" t="s">
        <v>383</v>
      </c>
      <c r="C440" s="11">
        <v>12731030.619999999</v>
      </c>
    </row>
    <row r="441" spans="1:3" s="9" customFormat="1" ht="34.200000000000003" customHeight="1" x14ac:dyDescent="0.3">
      <c r="A441" s="2" t="s">
        <v>938</v>
      </c>
      <c r="B441" s="3" t="s">
        <v>260</v>
      </c>
      <c r="C441" s="11">
        <f>C442</f>
        <v>1199086800</v>
      </c>
    </row>
    <row r="442" spans="1:3" s="9" customFormat="1" ht="46.8" x14ac:dyDescent="0.3">
      <c r="A442" s="2" t="s">
        <v>939</v>
      </c>
      <c r="B442" s="3" t="s">
        <v>168</v>
      </c>
      <c r="C442" s="11">
        <v>1199086800</v>
      </c>
    </row>
    <row r="443" spans="1:3" s="9" customFormat="1" ht="31.2" x14ac:dyDescent="0.3">
      <c r="A443" s="2" t="s">
        <v>901</v>
      </c>
      <c r="B443" s="3" t="s">
        <v>37</v>
      </c>
      <c r="C443" s="11">
        <v>93104830.540000007</v>
      </c>
    </row>
    <row r="444" spans="1:3" x14ac:dyDescent="0.3">
      <c r="A444" s="14" t="s">
        <v>202</v>
      </c>
      <c r="B444" s="15" t="s">
        <v>0</v>
      </c>
      <c r="C444" s="10">
        <f>C445+C446+C447+C449+C450+C452+C454+C455+C457+C459+C460+C462+C464+C466+C468+C470+C472+C474</f>
        <v>14171171760.02</v>
      </c>
    </row>
    <row r="445" spans="1:3" ht="50.4" customHeight="1" x14ac:dyDescent="0.3">
      <c r="A445" s="2" t="s">
        <v>792</v>
      </c>
      <c r="B445" s="3" t="s">
        <v>177</v>
      </c>
      <c r="C445" s="11">
        <v>8412470.6400000006</v>
      </c>
    </row>
    <row r="446" spans="1:3" ht="46.8" x14ac:dyDescent="0.3">
      <c r="A446" s="2" t="s">
        <v>793</v>
      </c>
      <c r="B446" s="3" t="s">
        <v>178</v>
      </c>
      <c r="C446" s="11">
        <v>3980247.95</v>
      </c>
    </row>
    <row r="447" spans="1:3" ht="46.8" x14ac:dyDescent="0.3">
      <c r="A447" s="2" t="s">
        <v>834</v>
      </c>
      <c r="B447" s="3" t="s">
        <v>261</v>
      </c>
      <c r="C447" s="11">
        <f>C448</f>
        <v>107253500</v>
      </c>
    </row>
    <row r="448" spans="1:3" ht="46.8" x14ac:dyDescent="0.3">
      <c r="A448" s="2" t="s">
        <v>835</v>
      </c>
      <c r="B448" s="3" t="s">
        <v>38</v>
      </c>
      <c r="C448" s="11">
        <v>107253500</v>
      </c>
    </row>
    <row r="449" spans="1:3" ht="62.4" x14ac:dyDescent="0.3">
      <c r="A449" s="2" t="s">
        <v>836</v>
      </c>
      <c r="B449" s="3" t="s">
        <v>384</v>
      </c>
      <c r="C449" s="11">
        <v>233218000</v>
      </c>
    </row>
    <row r="450" spans="1:3" ht="46.8" x14ac:dyDescent="0.3">
      <c r="A450" s="2" t="s">
        <v>837</v>
      </c>
      <c r="B450" s="3" t="s">
        <v>262</v>
      </c>
      <c r="C450" s="11">
        <f>C451</f>
        <v>125613600</v>
      </c>
    </row>
    <row r="451" spans="1:3" ht="62.4" x14ac:dyDescent="0.3">
      <c r="A451" s="2" t="s">
        <v>838</v>
      </c>
      <c r="B451" s="3" t="s">
        <v>39</v>
      </c>
      <c r="C451" s="11">
        <v>125613600</v>
      </c>
    </row>
    <row r="452" spans="1:3" ht="202.8" x14ac:dyDescent="0.3">
      <c r="A452" s="2" t="s">
        <v>839</v>
      </c>
      <c r="B452" s="3" t="s">
        <v>385</v>
      </c>
      <c r="C452" s="11">
        <f>C453</f>
        <v>3777600</v>
      </c>
    </row>
    <row r="453" spans="1:3" ht="202.8" x14ac:dyDescent="0.3">
      <c r="A453" s="2" t="s">
        <v>840</v>
      </c>
      <c r="B453" s="3" t="s">
        <v>386</v>
      </c>
      <c r="C453" s="11">
        <v>3777600</v>
      </c>
    </row>
    <row r="454" spans="1:3" ht="62.4" x14ac:dyDescent="0.3">
      <c r="A454" s="2" t="s">
        <v>940</v>
      </c>
      <c r="B454" s="3" t="s">
        <v>169</v>
      </c>
      <c r="C454" s="11">
        <v>53876</v>
      </c>
    </row>
    <row r="455" spans="1:3" ht="67.8" customHeight="1" x14ac:dyDescent="0.3">
      <c r="A455" s="2" t="s">
        <v>969</v>
      </c>
      <c r="B455" s="3" t="s">
        <v>460</v>
      </c>
      <c r="C455" s="11">
        <f>C456</f>
        <v>19500000</v>
      </c>
    </row>
    <row r="456" spans="1:3" ht="83.4" customHeight="1" x14ac:dyDescent="0.3">
      <c r="A456" s="2" t="s">
        <v>969</v>
      </c>
      <c r="B456" s="3" t="s">
        <v>461</v>
      </c>
      <c r="C456" s="11">
        <v>19500000</v>
      </c>
    </row>
    <row r="457" spans="1:3" ht="62.4" x14ac:dyDescent="0.3">
      <c r="A457" s="2" t="s">
        <v>880</v>
      </c>
      <c r="B457" s="3" t="s">
        <v>403</v>
      </c>
      <c r="C457" s="11">
        <f>C458</f>
        <v>552004729.03999996</v>
      </c>
    </row>
    <row r="458" spans="1:3" ht="66" customHeight="1" x14ac:dyDescent="0.3">
      <c r="A458" s="2" t="s">
        <v>881</v>
      </c>
      <c r="B458" s="3" t="s">
        <v>404</v>
      </c>
      <c r="C458" s="11">
        <v>552004729.03999996</v>
      </c>
    </row>
    <row r="459" spans="1:3" ht="78" x14ac:dyDescent="0.3">
      <c r="A459" s="2" t="s">
        <v>895</v>
      </c>
      <c r="B459" s="3" t="s">
        <v>541</v>
      </c>
      <c r="C459" s="11">
        <v>411749400</v>
      </c>
    </row>
    <row r="460" spans="1:3" ht="31.2" x14ac:dyDescent="0.3">
      <c r="A460" s="2" t="s">
        <v>910</v>
      </c>
      <c r="B460" s="3" t="s">
        <v>518</v>
      </c>
      <c r="C460" s="11">
        <f>C461</f>
        <v>374000000</v>
      </c>
    </row>
    <row r="461" spans="1:3" ht="46.8" x14ac:dyDescent="0.3">
      <c r="A461" s="2" t="s">
        <v>911</v>
      </c>
      <c r="B461" s="3" t="s">
        <v>519</v>
      </c>
      <c r="C461" s="11">
        <v>374000000</v>
      </c>
    </row>
    <row r="462" spans="1:3" ht="62.4" x14ac:dyDescent="0.3">
      <c r="A462" s="2" t="s">
        <v>912</v>
      </c>
      <c r="B462" s="3" t="s">
        <v>263</v>
      </c>
      <c r="C462" s="11">
        <f>C463</f>
        <v>1856000000</v>
      </c>
    </row>
    <row r="463" spans="1:3" ht="62.4" x14ac:dyDescent="0.3">
      <c r="A463" s="2" t="s">
        <v>913</v>
      </c>
      <c r="B463" s="3" t="s">
        <v>22</v>
      </c>
      <c r="C463" s="11">
        <v>1856000000</v>
      </c>
    </row>
    <row r="464" spans="1:3" ht="50.4" customHeight="1" x14ac:dyDescent="0.3">
      <c r="A464" s="2" t="s">
        <v>896</v>
      </c>
      <c r="B464" s="3" t="s">
        <v>264</v>
      </c>
      <c r="C464" s="11">
        <f>C465</f>
        <v>7698092100</v>
      </c>
    </row>
    <row r="465" spans="1:3" ht="62.4" x14ac:dyDescent="0.3">
      <c r="A465" s="2" t="s">
        <v>897</v>
      </c>
      <c r="B465" s="3" t="s">
        <v>170</v>
      </c>
      <c r="C465" s="11">
        <v>7698092100</v>
      </c>
    </row>
    <row r="466" spans="1:3" ht="31.2" x14ac:dyDescent="0.3">
      <c r="A466" s="2" t="s">
        <v>850</v>
      </c>
      <c r="B466" s="3" t="s">
        <v>294</v>
      </c>
      <c r="C466" s="11">
        <f>C467</f>
        <v>300000</v>
      </c>
    </row>
    <row r="467" spans="1:3" ht="46.8" x14ac:dyDescent="0.3">
      <c r="A467" s="2" t="s">
        <v>851</v>
      </c>
      <c r="B467" s="3" t="s">
        <v>295</v>
      </c>
      <c r="C467" s="11">
        <v>300000</v>
      </c>
    </row>
    <row r="468" spans="1:3" ht="35.4" customHeight="1" x14ac:dyDescent="0.3">
      <c r="A468" s="2" t="s">
        <v>852</v>
      </c>
      <c r="B468" s="3" t="s">
        <v>462</v>
      </c>
      <c r="C468" s="11">
        <f>C469</f>
        <v>10000000</v>
      </c>
    </row>
    <row r="469" spans="1:3" ht="51" customHeight="1" x14ac:dyDescent="0.3">
      <c r="A469" s="2" t="s">
        <v>853</v>
      </c>
      <c r="B469" s="3" t="s">
        <v>463</v>
      </c>
      <c r="C469" s="11">
        <v>10000000</v>
      </c>
    </row>
    <row r="470" spans="1:3" ht="62.4" x14ac:dyDescent="0.3">
      <c r="A470" s="2" t="s">
        <v>841</v>
      </c>
      <c r="B470" s="3" t="s">
        <v>265</v>
      </c>
      <c r="C470" s="11">
        <f>C471</f>
        <v>373700</v>
      </c>
    </row>
    <row r="471" spans="1:3" ht="78" x14ac:dyDescent="0.3">
      <c r="A471" s="2" t="s">
        <v>842</v>
      </c>
      <c r="B471" s="3" t="s">
        <v>40</v>
      </c>
      <c r="C471" s="11">
        <v>373700</v>
      </c>
    </row>
    <row r="472" spans="1:3" ht="46.8" x14ac:dyDescent="0.3">
      <c r="A472" s="2" t="s">
        <v>898</v>
      </c>
      <c r="B472" s="3" t="s">
        <v>542</v>
      </c>
      <c r="C472" s="11">
        <f>C473</f>
        <v>74672800</v>
      </c>
    </row>
    <row r="473" spans="1:3" ht="62.4" x14ac:dyDescent="0.3">
      <c r="A473" s="2" t="s">
        <v>899</v>
      </c>
      <c r="B473" s="3" t="s">
        <v>543</v>
      </c>
      <c r="C473" s="11">
        <v>74672800</v>
      </c>
    </row>
    <row r="474" spans="1:3" ht="31.2" x14ac:dyDescent="0.3">
      <c r="A474" s="2" t="s">
        <v>387</v>
      </c>
      <c r="B474" s="3" t="s">
        <v>389</v>
      </c>
      <c r="C474" s="11">
        <f>C475</f>
        <v>2692169736.3899999</v>
      </c>
    </row>
    <row r="475" spans="1:3" ht="46.8" x14ac:dyDescent="0.3">
      <c r="A475" s="2" t="s">
        <v>388</v>
      </c>
      <c r="B475" s="3" t="s">
        <v>390</v>
      </c>
      <c r="C475" s="11">
        <v>2692169736.3899999</v>
      </c>
    </row>
    <row r="476" spans="1:3" ht="46.8" x14ac:dyDescent="0.3">
      <c r="A476" s="2" t="s">
        <v>843</v>
      </c>
      <c r="B476" s="3" t="s">
        <v>390</v>
      </c>
      <c r="C476" s="11">
        <v>2453822699.9899998</v>
      </c>
    </row>
    <row r="477" spans="1:3" ht="46.8" x14ac:dyDescent="0.3">
      <c r="A477" s="2" t="s">
        <v>882</v>
      </c>
      <c r="B477" s="3" t="s">
        <v>390</v>
      </c>
      <c r="C477" s="11">
        <v>19766936.399999999</v>
      </c>
    </row>
    <row r="478" spans="1:3" ht="46.8" x14ac:dyDescent="0.3">
      <c r="A478" s="2" t="s">
        <v>900</v>
      </c>
      <c r="B478" s="3" t="s">
        <v>390</v>
      </c>
      <c r="C478" s="11">
        <v>206295900</v>
      </c>
    </row>
    <row r="479" spans="1:3" ht="46.8" x14ac:dyDescent="0.3">
      <c r="A479" s="2" t="s">
        <v>941</v>
      </c>
      <c r="B479" s="3" t="s">
        <v>390</v>
      </c>
      <c r="C479" s="11">
        <v>12284200</v>
      </c>
    </row>
    <row r="480" spans="1:3" ht="31.2" x14ac:dyDescent="0.3">
      <c r="A480" s="14" t="s">
        <v>815</v>
      </c>
      <c r="B480" s="15" t="s">
        <v>41</v>
      </c>
      <c r="C480" s="10">
        <f>C481</f>
        <v>227401320.12</v>
      </c>
    </row>
    <row r="481" spans="1:3" ht="33.6" customHeight="1" x14ac:dyDescent="0.3">
      <c r="A481" s="2" t="s">
        <v>816</v>
      </c>
      <c r="B481" s="12" t="s">
        <v>266</v>
      </c>
      <c r="C481" s="11">
        <f>C482</f>
        <v>227401320.12</v>
      </c>
    </row>
    <row r="482" spans="1:3" ht="109.2" x14ac:dyDescent="0.3">
      <c r="A482" s="2" t="s">
        <v>817</v>
      </c>
      <c r="B482" s="3" t="s">
        <v>42</v>
      </c>
      <c r="C482" s="11">
        <v>227401320.12</v>
      </c>
    </row>
    <row r="483" spans="1:3" ht="97.8" customHeight="1" x14ac:dyDescent="0.3">
      <c r="A483" s="14" t="s">
        <v>271</v>
      </c>
      <c r="B483" s="13" t="s">
        <v>158</v>
      </c>
      <c r="C483" s="10">
        <f>C484</f>
        <v>161692442.79000002</v>
      </c>
    </row>
    <row r="484" spans="1:3" ht="79.8" customHeight="1" x14ac:dyDescent="0.3">
      <c r="A484" s="2" t="s">
        <v>272</v>
      </c>
      <c r="B484" s="12" t="s">
        <v>273</v>
      </c>
      <c r="C484" s="11">
        <f>C485</f>
        <v>161692442.79000002</v>
      </c>
    </row>
    <row r="485" spans="1:3" ht="82.2" customHeight="1" x14ac:dyDescent="0.3">
      <c r="A485" s="2" t="s">
        <v>274</v>
      </c>
      <c r="B485" s="12" t="s">
        <v>275</v>
      </c>
      <c r="C485" s="11">
        <f>C486+C508+C509+C510+C511+C512+C513+C514</f>
        <v>161692442.79000002</v>
      </c>
    </row>
    <row r="486" spans="1:3" ht="31.2" x14ac:dyDescent="0.3">
      <c r="A486" s="2" t="s">
        <v>276</v>
      </c>
      <c r="B486" s="12" t="s">
        <v>267</v>
      </c>
      <c r="C486" s="11">
        <f>C487+C495+C501</f>
        <v>157021639.46000001</v>
      </c>
    </row>
    <row r="487" spans="1:3" ht="31.2" x14ac:dyDescent="0.3">
      <c r="A487" s="2" t="s">
        <v>277</v>
      </c>
      <c r="B487" s="12" t="s">
        <v>268</v>
      </c>
      <c r="C487" s="11">
        <v>11233644.300000001</v>
      </c>
    </row>
    <row r="488" spans="1:3" ht="31.2" x14ac:dyDescent="0.3">
      <c r="A488" s="2" t="s">
        <v>970</v>
      </c>
      <c r="B488" s="12" t="s">
        <v>268</v>
      </c>
      <c r="C488" s="11">
        <v>512.08000000000004</v>
      </c>
    </row>
    <row r="489" spans="1:3" ht="31.2" x14ac:dyDescent="0.3">
      <c r="A489" s="2" t="s">
        <v>971</v>
      </c>
      <c r="B489" s="12" t="s">
        <v>268</v>
      </c>
      <c r="C489" s="11">
        <v>5545523.4199999999</v>
      </c>
    </row>
    <row r="490" spans="1:3" ht="31.2" x14ac:dyDescent="0.3">
      <c r="A490" s="2" t="s">
        <v>972</v>
      </c>
      <c r="B490" s="12" t="s">
        <v>268</v>
      </c>
      <c r="C490" s="11">
        <v>37791</v>
      </c>
    </row>
    <row r="491" spans="1:3" ht="31.2" x14ac:dyDescent="0.3">
      <c r="A491" s="2" t="s">
        <v>973</v>
      </c>
      <c r="B491" s="12" t="s">
        <v>268</v>
      </c>
      <c r="C491" s="11">
        <v>218060.29</v>
      </c>
    </row>
    <row r="492" spans="1:3" ht="31.2" x14ac:dyDescent="0.3">
      <c r="A492" s="2" t="s">
        <v>974</v>
      </c>
      <c r="B492" s="12" t="s">
        <v>268</v>
      </c>
      <c r="C492" s="11">
        <v>1187002.83</v>
      </c>
    </row>
    <row r="493" spans="1:3" ht="31.2" x14ac:dyDescent="0.3">
      <c r="A493" s="2" t="s">
        <v>975</v>
      </c>
      <c r="B493" s="12" t="s">
        <v>268</v>
      </c>
      <c r="C493" s="11">
        <v>1414.91</v>
      </c>
    </row>
    <row r="494" spans="1:3" ht="31.2" x14ac:dyDescent="0.3">
      <c r="A494" s="2" t="s">
        <v>976</v>
      </c>
      <c r="B494" s="12" t="s">
        <v>268</v>
      </c>
      <c r="C494" s="11">
        <v>4243339.7699999996</v>
      </c>
    </row>
    <row r="495" spans="1:3" ht="31.2" x14ac:dyDescent="0.3">
      <c r="A495" s="2" t="s">
        <v>979</v>
      </c>
      <c r="B495" s="12" t="s">
        <v>269</v>
      </c>
      <c r="C495" s="11">
        <v>14276893.52</v>
      </c>
    </row>
    <row r="496" spans="1:3" ht="31.2" x14ac:dyDescent="0.3">
      <c r="A496" s="2" t="s">
        <v>977</v>
      </c>
      <c r="B496" s="12" t="s">
        <v>269</v>
      </c>
      <c r="C496" s="11">
        <v>4239.62</v>
      </c>
    </row>
    <row r="497" spans="1:3" ht="31.2" x14ac:dyDescent="0.3">
      <c r="A497" s="2" t="s">
        <v>978</v>
      </c>
      <c r="B497" s="12" t="s">
        <v>269</v>
      </c>
      <c r="C497" s="11">
        <v>7980333.2300000004</v>
      </c>
    </row>
    <row r="498" spans="1:3" ht="31.2" x14ac:dyDescent="0.3">
      <c r="A498" s="2" t="s">
        <v>980</v>
      </c>
      <c r="B498" s="12" t="s">
        <v>269</v>
      </c>
      <c r="C498" s="11">
        <v>3455917</v>
      </c>
    </row>
    <row r="499" spans="1:3" ht="31.2" x14ac:dyDescent="0.3">
      <c r="A499" s="2" t="s">
        <v>981</v>
      </c>
      <c r="B499" s="12" t="s">
        <v>269</v>
      </c>
      <c r="C499" s="11">
        <v>2492.59</v>
      </c>
    </row>
    <row r="500" spans="1:3" ht="31.2" x14ac:dyDescent="0.3">
      <c r="A500" s="2" t="s">
        <v>982</v>
      </c>
      <c r="B500" s="12" t="s">
        <v>269</v>
      </c>
      <c r="C500" s="11">
        <v>2833911.08</v>
      </c>
    </row>
    <row r="501" spans="1:3" ht="31.2" x14ac:dyDescent="0.3">
      <c r="A501" s="2" t="s">
        <v>983</v>
      </c>
      <c r="B501" s="12" t="s">
        <v>270</v>
      </c>
      <c r="C501" s="11">
        <v>131511101.64</v>
      </c>
    </row>
    <row r="502" spans="1:3" ht="31.2" x14ac:dyDescent="0.3">
      <c r="A502" s="2" t="s">
        <v>984</v>
      </c>
      <c r="B502" s="12" t="s">
        <v>270</v>
      </c>
      <c r="C502" s="11">
        <v>129579104.83</v>
      </c>
    </row>
    <row r="503" spans="1:3" ht="31.2" x14ac:dyDescent="0.3">
      <c r="A503" s="2" t="s">
        <v>985</v>
      </c>
      <c r="B503" s="12" t="s">
        <v>270</v>
      </c>
      <c r="C503" s="11">
        <v>2528.1799999999998</v>
      </c>
    </row>
    <row r="504" spans="1:3" ht="31.2" x14ac:dyDescent="0.3">
      <c r="A504" s="2" t="s">
        <v>986</v>
      </c>
      <c r="B504" s="12" t="s">
        <v>270</v>
      </c>
      <c r="C504" s="11">
        <v>0.02</v>
      </c>
    </row>
    <row r="505" spans="1:3" ht="31.2" x14ac:dyDescent="0.3">
      <c r="A505" s="2" t="s">
        <v>987</v>
      </c>
      <c r="B505" s="12" t="s">
        <v>270</v>
      </c>
      <c r="C505" s="11">
        <v>796790.87</v>
      </c>
    </row>
    <row r="506" spans="1:3" ht="31.2" x14ac:dyDescent="0.3">
      <c r="A506" s="2" t="s">
        <v>988</v>
      </c>
      <c r="B506" s="12" t="s">
        <v>270</v>
      </c>
      <c r="C506" s="11">
        <v>83140</v>
      </c>
    </row>
    <row r="507" spans="1:3" ht="31.2" x14ac:dyDescent="0.3">
      <c r="A507" s="2" t="s">
        <v>989</v>
      </c>
      <c r="B507" s="12" t="s">
        <v>270</v>
      </c>
      <c r="C507" s="11">
        <v>1049537.74</v>
      </c>
    </row>
    <row r="508" spans="1:3" ht="67.2" customHeight="1" x14ac:dyDescent="0.3">
      <c r="A508" s="2" t="s">
        <v>990</v>
      </c>
      <c r="B508" s="12" t="s">
        <v>464</v>
      </c>
      <c r="C508" s="11">
        <v>94785.37</v>
      </c>
    </row>
    <row r="509" spans="1:3" ht="81.599999999999994" customHeight="1" x14ac:dyDescent="0.3">
      <c r="A509" s="2" t="s">
        <v>991</v>
      </c>
      <c r="B509" s="12" t="s">
        <v>465</v>
      </c>
      <c r="C509" s="11">
        <v>47066.18</v>
      </c>
    </row>
    <row r="510" spans="1:3" ht="78" x14ac:dyDescent="0.3">
      <c r="A510" s="2" t="s">
        <v>992</v>
      </c>
      <c r="B510" s="12" t="s">
        <v>491</v>
      </c>
      <c r="C510" s="11">
        <v>1650082.53</v>
      </c>
    </row>
    <row r="511" spans="1:3" ht="62.4" x14ac:dyDescent="0.3">
      <c r="A511" s="2" t="s">
        <v>993</v>
      </c>
      <c r="B511" s="12" t="s">
        <v>520</v>
      </c>
      <c r="C511" s="11">
        <v>9875.7900000000009</v>
      </c>
    </row>
    <row r="512" spans="1:3" ht="99" customHeight="1" x14ac:dyDescent="0.3">
      <c r="A512" s="2" t="s">
        <v>994</v>
      </c>
      <c r="B512" s="12" t="s">
        <v>466</v>
      </c>
      <c r="C512" s="11">
        <v>1512.36</v>
      </c>
    </row>
    <row r="513" spans="1:3" ht="83.4" customHeight="1" x14ac:dyDescent="0.3">
      <c r="A513" s="2" t="s">
        <v>995</v>
      </c>
      <c r="B513" s="12" t="s">
        <v>544</v>
      </c>
      <c r="C513" s="11">
        <v>391495</v>
      </c>
    </row>
    <row r="514" spans="1:3" ht="67.2" customHeight="1" x14ac:dyDescent="0.3">
      <c r="A514" s="2" t="s">
        <v>278</v>
      </c>
      <c r="B514" s="12" t="s">
        <v>467</v>
      </c>
      <c r="C514" s="11">
        <v>2475986.1</v>
      </c>
    </row>
    <row r="515" spans="1:3" ht="67.2" customHeight="1" x14ac:dyDescent="0.3">
      <c r="A515" s="2" t="s">
        <v>996</v>
      </c>
      <c r="B515" s="12" t="s">
        <v>467</v>
      </c>
      <c r="C515" s="11">
        <v>1292025.31</v>
      </c>
    </row>
    <row r="516" spans="1:3" ht="67.2" customHeight="1" x14ac:dyDescent="0.3">
      <c r="A516" s="2" t="s">
        <v>997</v>
      </c>
      <c r="B516" s="12" t="s">
        <v>467</v>
      </c>
      <c r="C516" s="11">
        <v>61750</v>
      </c>
    </row>
    <row r="517" spans="1:3" ht="67.2" customHeight="1" x14ac:dyDescent="0.3">
      <c r="A517" s="2" t="s">
        <v>998</v>
      </c>
      <c r="B517" s="12" t="s">
        <v>467</v>
      </c>
      <c r="C517" s="11">
        <v>7400</v>
      </c>
    </row>
    <row r="518" spans="1:3" ht="67.2" customHeight="1" x14ac:dyDescent="0.3">
      <c r="A518" s="2" t="s">
        <v>999</v>
      </c>
      <c r="B518" s="12" t="s">
        <v>467</v>
      </c>
      <c r="C518" s="11">
        <v>1050869.6499999999</v>
      </c>
    </row>
    <row r="519" spans="1:3" ht="67.2" customHeight="1" x14ac:dyDescent="0.3">
      <c r="A519" s="2" t="s">
        <v>1000</v>
      </c>
      <c r="B519" s="12" t="s">
        <v>467</v>
      </c>
      <c r="C519" s="11">
        <v>62741.14</v>
      </c>
    </row>
    <row r="520" spans="1:3" ht="67.2" customHeight="1" x14ac:dyDescent="0.3">
      <c r="A520" s="2" t="s">
        <v>1001</v>
      </c>
      <c r="B520" s="12" t="s">
        <v>467</v>
      </c>
      <c r="C520" s="11">
        <v>1000</v>
      </c>
    </row>
    <row r="521" spans="1:3" ht="67.2" customHeight="1" x14ac:dyDescent="0.3">
      <c r="A521" s="2" t="s">
        <v>1002</v>
      </c>
      <c r="B521" s="12" t="s">
        <v>467</v>
      </c>
      <c r="C521" s="11">
        <v>200</v>
      </c>
    </row>
    <row r="522" spans="1:3" ht="46.8" x14ac:dyDescent="0.3">
      <c r="A522" s="14" t="s">
        <v>203</v>
      </c>
      <c r="B522" s="15" t="s">
        <v>159</v>
      </c>
      <c r="C522" s="10">
        <f>C523</f>
        <v>-59608428.449999996</v>
      </c>
    </row>
    <row r="523" spans="1:3" ht="46.8" x14ac:dyDescent="0.3">
      <c r="A523" s="2" t="s">
        <v>279</v>
      </c>
      <c r="B523" s="3" t="s">
        <v>280</v>
      </c>
      <c r="C523" s="11">
        <f>SUM(C524:C567)</f>
        <v>-59608428.449999996</v>
      </c>
    </row>
    <row r="524" spans="1:3" ht="62.4" x14ac:dyDescent="0.3">
      <c r="A524" s="2" t="s">
        <v>1015</v>
      </c>
      <c r="B524" s="12" t="s">
        <v>281</v>
      </c>
      <c r="C524" s="11">
        <v>-48299.87</v>
      </c>
    </row>
    <row r="525" spans="1:3" ht="46.8" x14ac:dyDescent="0.3">
      <c r="A525" s="2" t="s">
        <v>1031</v>
      </c>
      <c r="B525" s="12" t="s">
        <v>521</v>
      </c>
      <c r="C525" s="11">
        <v>-1280141.82</v>
      </c>
    </row>
    <row r="526" spans="1:3" ht="46.8" x14ac:dyDescent="0.3">
      <c r="A526" s="2" t="s">
        <v>1016</v>
      </c>
      <c r="B526" s="3" t="s">
        <v>492</v>
      </c>
      <c r="C526" s="11">
        <v>-31395.95</v>
      </c>
    </row>
    <row r="527" spans="1:3" ht="46.8" x14ac:dyDescent="0.3">
      <c r="A527" s="2" t="s">
        <v>1017</v>
      </c>
      <c r="B527" s="12" t="s">
        <v>282</v>
      </c>
      <c r="C527" s="11">
        <v>-57965.4</v>
      </c>
    </row>
    <row r="528" spans="1:3" ht="31.2" x14ac:dyDescent="0.3">
      <c r="A528" s="2" t="s">
        <v>1018</v>
      </c>
      <c r="B528" s="12" t="s">
        <v>283</v>
      </c>
      <c r="C528" s="11">
        <v>-793163.91</v>
      </c>
    </row>
    <row r="529" spans="1:3" ht="46.8" x14ac:dyDescent="0.3">
      <c r="A529" s="2" t="s">
        <v>1019</v>
      </c>
      <c r="B529" s="12" t="s">
        <v>284</v>
      </c>
      <c r="C529" s="11">
        <v>-61846.98</v>
      </c>
    </row>
    <row r="530" spans="1:3" ht="62.4" x14ac:dyDescent="0.3">
      <c r="A530" s="2" t="s">
        <v>1049</v>
      </c>
      <c r="B530" s="12" t="s">
        <v>285</v>
      </c>
      <c r="C530" s="11">
        <v>-397734.96</v>
      </c>
    </row>
    <row r="531" spans="1:3" ht="62.4" x14ac:dyDescent="0.3">
      <c r="A531" s="2" t="s">
        <v>1033</v>
      </c>
      <c r="B531" s="12" t="s">
        <v>286</v>
      </c>
      <c r="C531" s="11">
        <v>-208861.55</v>
      </c>
    </row>
    <row r="532" spans="1:3" ht="93.6" x14ac:dyDescent="0.3">
      <c r="A532" s="2" t="s">
        <v>1005</v>
      </c>
      <c r="B532" s="12" t="s">
        <v>545</v>
      </c>
      <c r="C532" s="11">
        <v>-378848.93</v>
      </c>
    </row>
    <row r="533" spans="1:3" ht="51.6" customHeight="1" x14ac:dyDescent="0.3">
      <c r="A533" s="2" t="s">
        <v>1003</v>
      </c>
      <c r="B533" s="12" t="s">
        <v>468</v>
      </c>
      <c r="C533" s="11">
        <v>-94785.37</v>
      </c>
    </row>
    <row r="534" spans="1:3" ht="52.8" customHeight="1" x14ac:dyDescent="0.3">
      <c r="A534" s="2" t="s">
        <v>1034</v>
      </c>
      <c r="B534" s="12" t="s">
        <v>469</v>
      </c>
      <c r="C534" s="11">
        <v>-541571.35</v>
      </c>
    </row>
    <row r="535" spans="1:3" ht="66" customHeight="1" x14ac:dyDescent="0.3">
      <c r="A535" s="2" t="s">
        <v>1012</v>
      </c>
      <c r="B535" s="12" t="s">
        <v>470</v>
      </c>
      <c r="C535" s="11">
        <v>-83578.86</v>
      </c>
    </row>
    <row r="536" spans="1:3" ht="49.2" customHeight="1" x14ac:dyDescent="0.3">
      <c r="A536" s="2" t="s">
        <v>1006</v>
      </c>
      <c r="B536" s="12" t="s">
        <v>493</v>
      </c>
      <c r="C536" s="11">
        <v>-1003414.23</v>
      </c>
    </row>
    <row r="537" spans="1:3" ht="66.599999999999994" customHeight="1" x14ac:dyDescent="0.3">
      <c r="A537" s="2" t="s">
        <v>1035</v>
      </c>
      <c r="B537" s="12" t="s">
        <v>471</v>
      </c>
      <c r="C537" s="11">
        <v>-4793.29</v>
      </c>
    </row>
    <row r="538" spans="1:3" ht="46.8" x14ac:dyDescent="0.3">
      <c r="A538" s="2" t="s">
        <v>1020</v>
      </c>
      <c r="B538" s="12" t="s">
        <v>522</v>
      </c>
      <c r="C538" s="11">
        <v>-2970000</v>
      </c>
    </row>
    <row r="539" spans="1:3" ht="65.400000000000006" customHeight="1" x14ac:dyDescent="0.3">
      <c r="A539" s="2" t="s">
        <v>1036</v>
      </c>
      <c r="B539" s="12" t="s">
        <v>546</v>
      </c>
      <c r="C539" s="11">
        <v>-75117.39</v>
      </c>
    </row>
    <row r="540" spans="1:3" ht="66.599999999999994" customHeight="1" x14ac:dyDescent="0.3">
      <c r="A540" s="2" t="s">
        <v>1021</v>
      </c>
      <c r="B540" s="12" t="s">
        <v>472</v>
      </c>
      <c r="C540" s="11">
        <v>-4608280</v>
      </c>
    </row>
    <row r="541" spans="1:3" ht="49.8" customHeight="1" x14ac:dyDescent="0.3">
      <c r="A541" s="2" t="s">
        <v>1022</v>
      </c>
      <c r="B541" s="12" t="s">
        <v>473</v>
      </c>
      <c r="C541" s="11">
        <v>-7875073.5099999998</v>
      </c>
    </row>
    <row r="542" spans="1:3" ht="62.4" x14ac:dyDescent="0.3">
      <c r="A542" s="2" t="s">
        <v>1013</v>
      </c>
      <c r="B542" s="12" t="s">
        <v>494</v>
      </c>
      <c r="C542" s="11">
        <v>-1518064.76</v>
      </c>
    </row>
    <row r="543" spans="1:3" ht="49.8" customHeight="1" x14ac:dyDescent="0.3">
      <c r="A543" s="2" t="s">
        <v>1023</v>
      </c>
      <c r="B543" s="12" t="s">
        <v>523</v>
      </c>
      <c r="C543" s="11">
        <v>-396072.1</v>
      </c>
    </row>
    <row r="544" spans="1:3" ht="46.8" x14ac:dyDescent="0.3">
      <c r="A544" s="2" t="s">
        <v>1024</v>
      </c>
      <c r="B544" s="12" t="s">
        <v>495</v>
      </c>
      <c r="C544" s="11">
        <v>-595271.43999999994</v>
      </c>
    </row>
    <row r="545" spans="1:3" ht="62.4" x14ac:dyDescent="0.3">
      <c r="A545" s="2" t="s">
        <v>1025</v>
      </c>
      <c r="B545" s="12" t="s">
        <v>287</v>
      </c>
      <c r="C545" s="11">
        <v>-1961255.08</v>
      </c>
    </row>
    <row r="546" spans="1:3" ht="51" customHeight="1" x14ac:dyDescent="0.3">
      <c r="A546" s="2" t="s">
        <v>1007</v>
      </c>
      <c r="B546" s="12" t="s">
        <v>474</v>
      </c>
      <c r="C546" s="11">
        <v>-2998236.03</v>
      </c>
    </row>
    <row r="547" spans="1:3" ht="46.8" x14ac:dyDescent="0.3">
      <c r="A547" s="2" t="s">
        <v>1004</v>
      </c>
      <c r="B547" s="12" t="s">
        <v>524</v>
      </c>
      <c r="C547" s="11">
        <v>-9777.0300000000007</v>
      </c>
    </row>
    <row r="548" spans="1:3" ht="46.8" x14ac:dyDescent="0.3">
      <c r="A548" s="2" t="s">
        <v>1026</v>
      </c>
      <c r="B548" s="12" t="s">
        <v>496</v>
      </c>
      <c r="C548" s="11">
        <v>-1373961.38</v>
      </c>
    </row>
    <row r="549" spans="1:3" ht="46.8" x14ac:dyDescent="0.3">
      <c r="A549" s="2" t="s">
        <v>1027</v>
      </c>
      <c r="B549" s="12" t="s">
        <v>525</v>
      </c>
      <c r="C549" s="11">
        <v>-349438.44</v>
      </c>
    </row>
    <row r="550" spans="1:3" ht="62.4" x14ac:dyDescent="0.3">
      <c r="A550" s="2" t="s">
        <v>1008</v>
      </c>
      <c r="B550" s="12" t="s">
        <v>547</v>
      </c>
      <c r="C550" s="11">
        <v>-3376403.59</v>
      </c>
    </row>
    <row r="551" spans="1:3" ht="46.8" x14ac:dyDescent="0.3">
      <c r="A551" s="2" t="s">
        <v>1037</v>
      </c>
      <c r="B551" s="3" t="s">
        <v>288</v>
      </c>
      <c r="C551" s="11">
        <v>-23571.82</v>
      </c>
    </row>
    <row r="552" spans="1:3" ht="78" x14ac:dyDescent="0.3">
      <c r="A552" s="2" t="s">
        <v>1038</v>
      </c>
      <c r="B552" s="3" t="s">
        <v>289</v>
      </c>
      <c r="C552" s="11">
        <v>-5288810.16</v>
      </c>
    </row>
    <row r="553" spans="1:3" ht="46.8" x14ac:dyDescent="0.3">
      <c r="A553" s="2" t="s">
        <v>1039</v>
      </c>
      <c r="B553" s="3" t="s">
        <v>171</v>
      </c>
      <c r="C553" s="11">
        <v>-1081862.06</v>
      </c>
    </row>
    <row r="554" spans="1:3" ht="111" customHeight="1" x14ac:dyDescent="0.3">
      <c r="A554" s="2" t="s">
        <v>1040</v>
      </c>
      <c r="B554" s="3" t="s">
        <v>391</v>
      </c>
      <c r="C554" s="11">
        <v>-75995.460000000006</v>
      </c>
    </row>
    <row r="555" spans="1:3" ht="66.599999999999994" customHeight="1" x14ac:dyDescent="0.3">
      <c r="A555" s="2" t="s">
        <v>1041</v>
      </c>
      <c r="B555" s="3" t="s">
        <v>160</v>
      </c>
      <c r="C555" s="11">
        <v>-4870252.3600000003</v>
      </c>
    </row>
    <row r="556" spans="1:3" ht="140.4" x14ac:dyDescent="0.3">
      <c r="A556" s="2" t="s">
        <v>1042</v>
      </c>
      <c r="B556" s="3" t="s">
        <v>296</v>
      </c>
      <c r="C556" s="11">
        <v>-422321.76</v>
      </c>
    </row>
    <row r="557" spans="1:3" ht="93.6" x14ac:dyDescent="0.3">
      <c r="A557" s="2" t="s">
        <v>1043</v>
      </c>
      <c r="B557" s="3" t="s">
        <v>392</v>
      </c>
      <c r="C557" s="11">
        <v>-1.68</v>
      </c>
    </row>
    <row r="558" spans="1:3" ht="82.8" customHeight="1" x14ac:dyDescent="0.3">
      <c r="A558" s="2" t="s">
        <v>1044</v>
      </c>
      <c r="B558" s="3" t="s">
        <v>393</v>
      </c>
      <c r="C558" s="11">
        <v>-1413.23</v>
      </c>
    </row>
    <row r="559" spans="1:3" ht="62.4" x14ac:dyDescent="0.3">
      <c r="A559" s="2" t="s">
        <v>1045</v>
      </c>
      <c r="B559" s="3" t="s">
        <v>497</v>
      </c>
      <c r="C559" s="11">
        <v>-22922.65</v>
      </c>
    </row>
    <row r="560" spans="1:3" ht="83.4" customHeight="1" x14ac:dyDescent="0.3">
      <c r="A560" s="2" t="s">
        <v>1014</v>
      </c>
      <c r="B560" s="3" t="s">
        <v>475</v>
      </c>
      <c r="C560" s="11">
        <v>-1512.36</v>
      </c>
    </row>
    <row r="561" spans="1:3" ht="78" x14ac:dyDescent="0.3">
      <c r="A561" s="2" t="s">
        <v>1032</v>
      </c>
      <c r="B561" s="3" t="s">
        <v>548</v>
      </c>
      <c r="C561" s="11">
        <v>-494100.57</v>
      </c>
    </row>
    <row r="562" spans="1:3" ht="49.2" customHeight="1" x14ac:dyDescent="0.3">
      <c r="A562" s="2" t="s">
        <v>1028</v>
      </c>
      <c r="B562" s="3" t="s">
        <v>476</v>
      </c>
      <c r="C562" s="11">
        <v>-5452401.6399999997</v>
      </c>
    </row>
    <row r="563" spans="1:3" ht="112.2" customHeight="1" x14ac:dyDescent="0.3">
      <c r="A563" s="2" t="s">
        <v>1009</v>
      </c>
      <c r="B563" s="3" t="s">
        <v>477</v>
      </c>
      <c r="C563" s="11">
        <v>-845125.07</v>
      </c>
    </row>
    <row r="564" spans="1:3" ht="192.6" customHeight="1" x14ac:dyDescent="0.3">
      <c r="A564" s="2" t="s">
        <v>1010</v>
      </c>
      <c r="B564" s="3" t="s">
        <v>478</v>
      </c>
      <c r="C564" s="11">
        <v>-71879.03</v>
      </c>
    </row>
    <row r="565" spans="1:3" ht="97.2" customHeight="1" x14ac:dyDescent="0.3">
      <c r="A565" s="2" t="s">
        <v>1046</v>
      </c>
      <c r="B565" s="3" t="s">
        <v>479</v>
      </c>
      <c r="C565" s="11">
        <v>-16423.55</v>
      </c>
    </row>
    <row r="566" spans="1:3" ht="46.8" x14ac:dyDescent="0.3">
      <c r="A566" s="2" t="s">
        <v>1011</v>
      </c>
      <c r="B566" s="3" t="s">
        <v>498</v>
      </c>
      <c r="C566" s="11">
        <v>-4345382.51</v>
      </c>
    </row>
    <row r="567" spans="1:3" ht="46.8" x14ac:dyDescent="0.3">
      <c r="A567" s="2" t="s">
        <v>290</v>
      </c>
      <c r="B567" s="12" t="s">
        <v>291</v>
      </c>
      <c r="C567" s="11">
        <v>-3501099.32</v>
      </c>
    </row>
    <row r="568" spans="1:3" ht="46.8" x14ac:dyDescent="0.3">
      <c r="A568" s="2" t="s">
        <v>1029</v>
      </c>
      <c r="B568" s="12" t="s">
        <v>291</v>
      </c>
      <c r="C568" s="11">
        <v>-447576.75</v>
      </c>
    </row>
    <row r="569" spans="1:3" ht="46.8" x14ac:dyDescent="0.3">
      <c r="A569" s="2" t="s">
        <v>1030</v>
      </c>
      <c r="B569" s="12" t="s">
        <v>291</v>
      </c>
      <c r="C569" s="11">
        <v>-2949954.63</v>
      </c>
    </row>
    <row r="570" spans="1:3" ht="46.8" x14ac:dyDescent="0.3">
      <c r="A570" s="2" t="s">
        <v>1048</v>
      </c>
      <c r="B570" s="12" t="s">
        <v>291</v>
      </c>
      <c r="C570" s="11">
        <v>-44767.94</v>
      </c>
    </row>
    <row r="571" spans="1:3" ht="46.8" x14ac:dyDescent="0.3">
      <c r="A571" s="2" t="s">
        <v>1047</v>
      </c>
      <c r="B571" s="12" t="s">
        <v>291</v>
      </c>
      <c r="C571" s="11">
        <v>-58800</v>
      </c>
    </row>
    <row r="572" spans="1:3" ht="20.25" customHeight="1" x14ac:dyDescent="0.3">
      <c r="A572" s="20" t="s">
        <v>43</v>
      </c>
      <c r="B572" s="21"/>
      <c r="C572" s="10">
        <f>C7+C286</f>
        <v>84352208125.230011</v>
      </c>
    </row>
    <row r="574" spans="1:3" ht="21" x14ac:dyDescent="0.4">
      <c r="A574" s="23" t="s">
        <v>1050</v>
      </c>
      <c r="B574" s="23"/>
      <c r="C574" s="25"/>
    </row>
    <row r="575" spans="1:3" ht="15.6" customHeight="1" x14ac:dyDescent="0.4">
      <c r="A575" s="26"/>
      <c r="B575" s="27"/>
      <c r="C575" s="27"/>
    </row>
    <row r="576" spans="1:3" ht="48" customHeight="1" x14ac:dyDescent="0.3">
      <c r="A576" s="24" t="s">
        <v>1051</v>
      </c>
      <c r="B576" s="24"/>
      <c r="C576" s="24"/>
    </row>
  </sheetData>
  <mergeCells count="8">
    <mergeCell ref="A576:C576"/>
    <mergeCell ref="A574:B574"/>
    <mergeCell ref="B1:C1"/>
    <mergeCell ref="B2:C2"/>
    <mergeCell ref="B3:C3"/>
    <mergeCell ref="A4:C4"/>
    <mergeCell ref="A572:B572"/>
    <mergeCell ref="A5:C5"/>
  </mergeCells>
  <pageMargins left="0.39370078740157483" right="0.35433070866141736" top="0.35" bottom="0.27559055118110237" header="0.15748031496062992" footer="0.15748031496062992"/>
  <pageSetup paperSize="9" scale="85"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2022-03-14T15:41:35Z</cp:lastPrinted>
  <dcterms:created xsi:type="dcterms:W3CDTF">2018-12-25T15:55:39Z</dcterms:created>
  <dcterms:modified xsi:type="dcterms:W3CDTF">2022-03-14T15:41:38Z</dcterms:modified>
</cp:coreProperties>
</file>